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райс 2017\"/>
    </mc:Choice>
  </mc:AlternateContent>
  <bookViews>
    <workbookView xWindow="14385" yWindow="225" windowWidth="14205" windowHeight="9255" activeTab="3"/>
  </bookViews>
  <sheets>
    <sheet name="ПРАЙС ОТ 09.02.2015 Г" sheetId="4" r:id="rId1"/>
    <sheet name="ПРАЙС ОТ 09.02.2015 Г." sheetId="5" r:id="rId2"/>
    <sheet name="ПРОМЫШЛЕННЫЕ КОЛОСНИКИ" sheetId="7" r:id="rId3"/>
    <sheet name="ХУД.ЛИТЬЕ" sheetId="6" r:id="rId4"/>
  </sheets>
  <calcPr calcId="152511"/>
</workbook>
</file>

<file path=xl/calcChain.xml><?xml version="1.0" encoding="utf-8"?>
<calcChain xmlns="http://schemas.openxmlformats.org/spreadsheetml/2006/main">
  <c r="J95" i="6" l="1"/>
  <c r="I95" i="6"/>
  <c r="I94" i="6"/>
  <c r="J94" i="6" s="1"/>
  <c r="I89" i="6"/>
  <c r="J89" i="6" s="1"/>
  <c r="K89" i="6" s="1"/>
  <c r="I88" i="6"/>
  <c r="J88" i="6" s="1"/>
  <c r="K88" i="6" s="1"/>
  <c r="I87" i="6"/>
  <c r="J87" i="6" s="1"/>
  <c r="I86" i="6"/>
  <c r="J86" i="6" s="1"/>
  <c r="I85" i="6"/>
  <c r="J85" i="6" s="1"/>
  <c r="I84" i="6"/>
  <c r="J84" i="6" s="1"/>
  <c r="K84" i="6" s="1"/>
  <c r="I83" i="6"/>
  <c r="J83" i="6" s="1"/>
  <c r="K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K76" i="6" s="1"/>
  <c r="I75" i="6"/>
  <c r="J75" i="6" s="1"/>
  <c r="K75" i="6" s="1"/>
  <c r="I74" i="6"/>
  <c r="J74" i="6" s="1"/>
  <c r="K74" i="6" s="1"/>
  <c r="I73" i="6"/>
  <c r="J73" i="6" s="1"/>
  <c r="K73" i="6" s="1"/>
  <c r="I72" i="6"/>
  <c r="J72" i="6" s="1"/>
  <c r="K72" i="6" s="1"/>
  <c r="I71" i="6"/>
  <c r="J71" i="6" s="1"/>
  <c r="K71" i="6" s="1"/>
  <c r="I70" i="6"/>
  <c r="J70" i="6" s="1"/>
  <c r="K70" i="6" s="1"/>
  <c r="I69" i="6"/>
  <c r="J69" i="6" s="1"/>
  <c r="K69" i="6" s="1"/>
  <c r="I68" i="6"/>
  <c r="J68" i="6" s="1"/>
  <c r="K68" i="6" s="1"/>
  <c r="I67" i="6"/>
  <c r="J67" i="6" s="1"/>
  <c r="K67" i="6" s="1"/>
  <c r="I66" i="6"/>
  <c r="J66" i="6" s="1"/>
  <c r="K66" i="6" s="1"/>
  <c r="I65" i="6"/>
  <c r="J65" i="6" s="1"/>
  <c r="K65" i="6" s="1"/>
  <c r="I64" i="6"/>
  <c r="J64" i="6" s="1"/>
  <c r="K64" i="6" s="1"/>
  <c r="I63" i="6"/>
  <c r="J63" i="6" s="1"/>
  <c r="K63" i="6" s="1"/>
  <c r="I62" i="6"/>
  <c r="J62" i="6" s="1"/>
  <c r="K62" i="6" s="1"/>
  <c r="I61" i="6"/>
  <c r="J61" i="6" s="1"/>
  <c r="I60" i="6"/>
  <c r="J60" i="6" s="1"/>
  <c r="I59" i="6"/>
  <c r="J59" i="6" s="1"/>
  <c r="K59" i="6" s="1"/>
  <c r="I58" i="6"/>
  <c r="J58" i="6" s="1"/>
  <c r="K58" i="6" s="1"/>
  <c r="I57" i="6"/>
  <c r="J57" i="6" s="1"/>
  <c r="K57" i="6" s="1"/>
  <c r="I56" i="6"/>
  <c r="J56" i="6" s="1"/>
  <c r="K56" i="6" s="1"/>
  <c r="I55" i="6"/>
  <c r="J55" i="6" s="1"/>
  <c r="I54" i="6"/>
  <c r="J54" i="6" s="1"/>
  <c r="K54" i="6" s="1"/>
  <c r="I53" i="6"/>
  <c r="J53" i="6" s="1"/>
  <c r="K53" i="6" s="1"/>
  <c r="I52" i="6"/>
  <c r="J52" i="6" s="1"/>
  <c r="K52" i="6" s="1"/>
  <c r="I51" i="6"/>
  <c r="J51" i="6" s="1"/>
  <c r="K51" i="6" s="1"/>
  <c r="I50" i="6"/>
  <c r="J50" i="6" s="1"/>
  <c r="K50" i="6" s="1"/>
  <c r="I49" i="6"/>
  <c r="J49" i="6" s="1"/>
  <c r="K49" i="6" s="1"/>
  <c r="I48" i="6"/>
  <c r="J48" i="6" s="1"/>
  <c r="K48" i="6" s="1"/>
  <c r="I47" i="6"/>
  <c r="J47" i="6" s="1"/>
  <c r="K47" i="6" s="1"/>
  <c r="I46" i="6"/>
  <c r="J46" i="6" s="1"/>
  <c r="K46" i="6" s="1"/>
  <c r="I45" i="6"/>
  <c r="J45" i="6" s="1"/>
  <c r="K45" i="6" s="1"/>
  <c r="I44" i="6"/>
  <c r="J44" i="6" s="1"/>
  <c r="K44" i="6" s="1"/>
  <c r="I42" i="6"/>
  <c r="J42" i="6" s="1"/>
  <c r="I41" i="6"/>
  <c r="J41" i="6" s="1"/>
  <c r="I40" i="6"/>
  <c r="J40" i="6" s="1"/>
  <c r="I39" i="6"/>
  <c r="J39" i="6" s="1"/>
  <c r="K39" i="6" s="1"/>
  <c r="I38" i="6"/>
  <c r="J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I27" i="6"/>
  <c r="J27" i="6" s="1"/>
  <c r="I26" i="6"/>
  <c r="J26" i="6" s="1"/>
  <c r="I25" i="6"/>
  <c r="J25" i="6" s="1"/>
  <c r="K25" i="6" s="1"/>
  <c r="I24" i="6"/>
  <c r="J24" i="6" s="1"/>
  <c r="K24" i="6" s="1"/>
  <c r="I23" i="6"/>
  <c r="J23" i="6" s="1"/>
  <c r="K23" i="6" s="1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55" i="5" l="1"/>
  <c r="J52" i="5"/>
  <c r="J51" i="5"/>
  <c r="J50" i="5"/>
  <c r="J16" i="5" l="1"/>
  <c r="J93" i="4"/>
  <c r="J33" i="4"/>
  <c r="J30" i="4"/>
  <c r="J26" i="4"/>
  <c r="J54" i="5" l="1"/>
  <c r="J58" i="5"/>
  <c r="J57" i="5"/>
  <c r="J56" i="5"/>
  <c r="J130" i="4"/>
  <c r="J129" i="4"/>
  <c r="J128" i="4"/>
  <c r="J127" i="4"/>
  <c r="J126" i="4"/>
  <c r="J125" i="4"/>
  <c r="J124" i="4"/>
  <c r="J123" i="4"/>
  <c r="J122" i="4"/>
  <c r="J115" i="4" l="1"/>
  <c r="J114" i="4"/>
  <c r="J113" i="4"/>
  <c r="J39" i="5" l="1"/>
  <c r="J32" i="4"/>
  <c r="K32" i="7" l="1"/>
  <c r="J49" i="5" l="1"/>
  <c r="J27" i="5" l="1"/>
  <c r="J14" i="5"/>
  <c r="J8" i="5"/>
  <c r="J7" i="5"/>
  <c r="J131" i="4"/>
  <c r="J121" i="4"/>
  <c r="J94" i="4"/>
  <c r="J63" i="4"/>
  <c r="J62" i="4"/>
  <c r="J61" i="4"/>
  <c r="J39" i="4" l="1"/>
  <c r="K24" i="7" l="1"/>
  <c r="K31" i="7"/>
  <c r="J29" i="4"/>
  <c r="J3" i="5"/>
  <c r="K9" i="7" l="1"/>
  <c r="K21" i="7" l="1"/>
  <c r="K22" i="7"/>
  <c r="K25" i="7"/>
  <c r="K26" i="7"/>
  <c r="K27" i="7"/>
  <c r="K28" i="7"/>
  <c r="K29" i="7"/>
  <c r="K30" i="7"/>
  <c r="K23" i="7"/>
  <c r="K20" i="7"/>
  <c r="K16" i="7"/>
  <c r="K15" i="7" l="1"/>
  <c r="J15" i="7" l="1"/>
  <c r="J87" i="4" l="1"/>
  <c r="J85" i="4"/>
  <c r="J83" i="4"/>
  <c r="J81" i="4"/>
  <c r="J76" i="4"/>
  <c r="J74" i="4"/>
  <c r="J72" i="4"/>
  <c r="J70" i="4"/>
  <c r="J69" i="4"/>
  <c r="J59" i="4"/>
  <c r="J54" i="4"/>
  <c r="J55" i="4"/>
  <c r="J56" i="4"/>
  <c r="J119" i="4" l="1"/>
  <c r="J110" i="4"/>
  <c r="J112" i="4" l="1"/>
  <c r="J116" i="4" l="1"/>
  <c r="J20" i="4"/>
  <c r="J19" i="4"/>
  <c r="J23" i="7"/>
  <c r="J19" i="7"/>
  <c r="J18" i="7"/>
  <c r="J17" i="7"/>
  <c r="J13" i="7"/>
  <c r="J12" i="7"/>
  <c r="J11" i="7"/>
  <c r="J14" i="7"/>
  <c r="J10" i="7"/>
  <c r="J22" i="4" l="1"/>
  <c r="J23" i="4"/>
  <c r="J24" i="4"/>
  <c r="J25" i="4"/>
  <c r="J27" i="4"/>
  <c r="J42" i="5" l="1"/>
  <c r="J41" i="5"/>
  <c r="J45" i="5" l="1"/>
  <c r="J47" i="5"/>
  <c r="J4" i="5" l="1"/>
  <c r="J109" i="4"/>
  <c r="J38" i="5"/>
  <c r="J88" i="4"/>
  <c r="J38" i="4"/>
  <c r="J47" i="4"/>
  <c r="J48" i="4"/>
  <c r="J49" i="4"/>
  <c r="J50" i="4"/>
  <c r="K19" i="7"/>
  <c r="K18" i="7"/>
  <c r="J36" i="4"/>
  <c r="J18" i="4"/>
  <c r="J11" i="4"/>
  <c r="J12" i="4"/>
  <c r="J13" i="4"/>
  <c r="J14" i="4"/>
  <c r="J43" i="5"/>
  <c r="J37" i="5"/>
  <c r="J36" i="5"/>
  <c r="J35" i="5"/>
  <c r="J26" i="5"/>
  <c r="J34" i="5"/>
  <c r="J33" i="5"/>
  <c r="J30" i="5"/>
  <c r="J29" i="5"/>
  <c r="J40" i="5"/>
  <c r="J25" i="5"/>
  <c r="J24" i="5"/>
  <c r="J23" i="5"/>
  <c r="J22" i="5"/>
  <c r="J32" i="5"/>
  <c r="J21" i="5"/>
  <c r="J31" i="5"/>
  <c r="J20" i="5"/>
  <c r="J19" i="5"/>
  <c r="J133" i="4"/>
  <c r="J120" i="4"/>
  <c r="J118" i="4"/>
  <c r="J111" i="4"/>
  <c r="J108" i="4"/>
  <c r="J86" i="4"/>
  <c r="J84" i="4"/>
  <c r="J82" i="4"/>
  <c r="J80" i="4"/>
  <c r="J79" i="4"/>
  <c r="J78" i="4"/>
  <c r="J77" i="4"/>
  <c r="J75" i="4"/>
  <c r="J73" i="4"/>
  <c r="J71" i="4"/>
  <c r="J68" i="4"/>
  <c r="J66" i="4"/>
  <c r="J65" i="4"/>
  <c r="K17" i="7"/>
  <c r="J43" i="4"/>
  <c r="J46" i="4"/>
  <c r="J35" i="4"/>
  <c r="J10" i="4"/>
  <c r="J16" i="4"/>
  <c r="K14" i="7"/>
  <c r="K13" i="7"/>
  <c r="K12" i="7"/>
  <c r="K11" i="7"/>
  <c r="K10" i="7"/>
  <c r="J31" i="4"/>
  <c r="J105" i="4"/>
  <c r="J104" i="4"/>
  <c r="J17" i="4"/>
  <c r="J103" i="4"/>
  <c r="J12" i="5"/>
  <c r="J6" i="5"/>
  <c r="J97" i="4"/>
  <c r="J59" i="5"/>
  <c r="J53" i="5"/>
  <c r="J11" i="5"/>
  <c r="J41" i="4"/>
  <c r="J48" i="5"/>
  <c r="J5" i="5"/>
  <c r="J10" i="5"/>
  <c r="J13" i="5"/>
  <c r="J15" i="5"/>
  <c r="J9" i="5"/>
  <c r="J60" i="4"/>
  <c r="J37" i="4"/>
  <c r="J106" i="4"/>
  <c r="J91" i="4"/>
  <c r="J95" i="4"/>
  <c r="J96" i="4"/>
  <c r="J92" i="4"/>
  <c r="J42" i="4"/>
  <c r="J45" i="4"/>
  <c r="J44" i="4"/>
  <c r="J40" i="4"/>
  <c r="J58" i="4"/>
  <c r="J57" i="4"/>
  <c r="J53" i="4"/>
  <c r="J90" i="4"/>
  <c r="J99" i="4"/>
  <c r="J100" i="4"/>
  <c r="J101" i="4"/>
  <c r="J102" i="4"/>
</calcChain>
</file>

<file path=xl/sharedStrings.xml><?xml version="1.0" encoding="utf-8"?>
<sst xmlns="http://schemas.openxmlformats.org/spreadsheetml/2006/main" count="1387" uniqueCount="862">
  <si>
    <t>№</t>
  </si>
  <si>
    <t>710х410х8</t>
  </si>
  <si>
    <t>910х250</t>
  </si>
  <si>
    <t>Решетка колосниковая промышленная</t>
  </si>
  <si>
    <t>250х180</t>
  </si>
  <si>
    <t>300х250</t>
  </si>
  <si>
    <t>ДТ-3</t>
  </si>
  <si>
    <t>ДТ-4</t>
  </si>
  <si>
    <t>ДП-2</t>
  </si>
  <si>
    <t>ДПр-2</t>
  </si>
  <si>
    <t>РУ-3</t>
  </si>
  <si>
    <t>РУ-2</t>
  </si>
  <si>
    <t>РД-5</t>
  </si>
  <si>
    <t>РД-3</t>
  </si>
  <si>
    <t xml:space="preserve">Дверка  прочистная                       </t>
  </si>
  <si>
    <t xml:space="preserve">Решетка колосниковая бытовая </t>
  </si>
  <si>
    <t>410х200</t>
  </si>
  <si>
    <t>400х200</t>
  </si>
  <si>
    <t>ДПр-3</t>
  </si>
  <si>
    <t>375х300</t>
  </si>
  <si>
    <t>ЗВ-3</t>
  </si>
  <si>
    <t>Каминное литье</t>
  </si>
  <si>
    <t>250х210</t>
  </si>
  <si>
    <t>250х280</t>
  </si>
  <si>
    <t>250х140</t>
  </si>
  <si>
    <t>182х130</t>
  </si>
  <si>
    <t>350х200</t>
  </si>
  <si>
    <t>300х200</t>
  </si>
  <si>
    <t>-</t>
  </si>
  <si>
    <t>150х125</t>
  </si>
  <si>
    <t>130х92</t>
  </si>
  <si>
    <t>Восход</t>
  </si>
  <si>
    <t>Хозяин тайги</t>
  </si>
  <si>
    <t>Евгений</t>
  </si>
  <si>
    <t>Грифоны</t>
  </si>
  <si>
    <t>Природа</t>
  </si>
  <si>
    <t>Домик в деревне</t>
  </si>
  <si>
    <t>Дверка под стекло</t>
  </si>
  <si>
    <t>Индекс</t>
  </si>
  <si>
    <t>Артикул рисунка</t>
  </si>
  <si>
    <t>RLK 365</t>
  </si>
  <si>
    <t>RLK 315</t>
  </si>
  <si>
    <t>RLK 325</t>
  </si>
  <si>
    <t>RLK 335</t>
  </si>
  <si>
    <t>RLK 385</t>
  </si>
  <si>
    <t>RLK 345</t>
  </si>
  <si>
    <t xml:space="preserve">Дверка  прочистная              </t>
  </si>
  <si>
    <t>ДТ-4С</t>
  </si>
  <si>
    <t>300х100</t>
  </si>
  <si>
    <t>Решетка колосниковая к печи "Тайга"</t>
  </si>
  <si>
    <t>245х220</t>
  </si>
  <si>
    <t>ДПр-1</t>
  </si>
  <si>
    <t xml:space="preserve">Мангал квадратный сборный </t>
  </si>
  <si>
    <t>МКС-1</t>
  </si>
  <si>
    <t>355х355х270</t>
  </si>
  <si>
    <t>Художественно-декоративное литье</t>
  </si>
  <si>
    <t>290х135</t>
  </si>
  <si>
    <t>RLK 518</t>
  </si>
  <si>
    <t>РУ-4</t>
  </si>
  <si>
    <t>Решетка колосниковая каминная</t>
  </si>
  <si>
    <t>ЗВ-3у</t>
  </si>
  <si>
    <t>РУ-П-1</t>
  </si>
  <si>
    <t>510х340х8</t>
  </si>
  <si>
    <t>РМ</t>
  </si>
  <si>
    <t>123х208х75</t>
  </si>
  <si>
    <t>Кельты</t>
  </si>
  <si>
    <t>РУ-5</t>
  </si>
  <si>
    <t>300х150</t>
  </si>
  <si>
    <t>Решетка колосниковая "Катализатор"</t>
  </si>
  <si>
    <t>РД-6</t>
  </si>
  <si>
    <t>380х250</t>
  </si>
  <si>
    <t>RLK 549</t>
  </si>
  <si>
    <t>RLK 559</t>
  </si>
  <si>
    <t>123х170х42</t>
  </si>
  <si>
    <t>116,5х171х42</t>
  </si>
  <si>
    <t>Ø120х20</t>
  </si>
  <si>
    <t>Ø180х10</t>
  </si>
  <si>
    <t>Ø240х10</t>
  </si>
  <si>
    <t xml:space="preserve">RLK 539         </t>
  </si>
  <si>
    <t>РР</t>
  </si>
  <si>
    <t>РБ</t>
  </si>
  <si>
    <t>290х325</t>
  </si>
  <si>
    <t>Приволье</t>
  </si>
  <si>
    <t>РУ-П-10</t>
  </si>
  <si>
    <t>350х100</t>
  </si>
  <si>
    <t>290х140</t>
  </si>
  <si>
    <t>ДПр-4</t>
  </si>
  <si>
    <t>130х130</t>
  </si>
  <si>
    <t xml:space="preserve"> *НОВИНКА*</t>
  </si>
  <si>
    <t>П2-7</t>
  </si>
  <si>
    <t>П2-7А</t>
  </si>
  <si>
    <t>ПС2-3</t>
  </si>
  <si>
    <t>ПС2-3А</t>
  </si>
  <si>
    <t>РУ-7</t>
  </si>
  <si>
    <t>РД-9</t>
  </si>
  <si>
    <t>РД-8</t>
  </si>
  <si>
    <t>РД-7</t>
  </si>
  <si>
    <t>ДК-2С</t>
  </si>
  <si>
    <t>ДП-2А</t>
  </si>
  <si>
    <t>ДПУ-3</t>
  </si>
  <si>
    <t>ДТУ-3А</t>
  </si>
  <si>
    <t>ДТУ-4А</t>
  </si>
  <si>
    <t>ДПУ-2Б</t>
  </si>
  <si>
    <t>ХДИ-4.001</t>
  </si>
  <si>
    <t>ХДИ-2.001</t>
  </si>
  <si>
    <t>Подсвечник "Избранник духов"</t>
  </si>
  <si>
    <t>Статуэтка "Стойка по дичи"</t>
  </si>
  <si>
    <t>ХДИ-2.002</t>
  </si>
  <si>
    <t>Статуэтка "Хозяин Алтайской тайги"</t>
  </si>
  <si>
    <t>ХДИ-7.001</t>
  </si>
  <si>
    <t>Шкатулка "Утюжок-ретро"</t>
  </si>
  <si>
    <t>ХДИ-5.001</t>
  </si>
  <si>
    <t>125х85х75</t>
  </si>
  <si>
    <t>RLK 315, 325, 335, 345</t>
  </si>
  <si>
    <t>Дверка камин.под стекло</t>
  </si>
  <si>
    <t>ДПр-3А</t>
  </si>
  <si>
    <t>размеры продукции могут иметь отклонения в пределах допуска, указанного в нормативной документации.</t>
  </si>
  <si>
    <t xml:space="preserve">                        Решетки колосниковые промышленные</t>
  </si>
  <si>
    <t>150х150х255</t>
  </si>
  <si>
    <t>290х90х200</t>
  </si>
  <si>
    <t>155х70х105</t>
  </si>
  <si>
    <t>ДТГ-8АС</t>
  </si>
  <si>
    <t>ДТГ-8С</t>
  </si>
  <si>
    <t>ДТГ-3БС</t>
  </si>
  <si>
    <t>*</t>
  </si>
  <si>
    <t>РВ-1</t>
  </si>
  <si>
    <t>ДТГ-5АС</t>
  </si>
  <si>
    <t>250х350</t>
  </si>
  <si>
    <t>ДТГ-8БС</t>
  </si>
  <si>
    <t>ПС2-3/1</t>
  </si>
  <si>
    <t>ПС2-3/2</t>
  </si>
  <si>
    <t>ПС2-3А/1</t>
  </si>
  <si>
    <t>ПС2-3А/2</t>
  </si>
  <si>
    <t>361,5х410х8</t>
  </si>
  <si>
    <t>362,5х410х8</t>
  </si>
  <si>
    <t>Цены в прайс-листе на продукцию указаны без декоративных покрытий;</t>
  </si>
  <si>
    <t>Продукция окрашенная термостойкой краской, без стекла и со стеклом поставляется в гофротаре;</t>
  </si>
  <si>
    <t>Конфорка</t>
  </si>
  <si>
    <t xml:space="preserve"> К№ 1</t>
  </si>
  <si>
    <t xml:space="preserve"> К№ 2</t>
  </si>
  <si>
    <t xml:space="preserve"> К№ 3</t>
  </si>
  <si>
    <t xml:space="preserve"> К№2А</t>
  </si>
  <si>
    <t>Конфорка  с оребрением</t>
  </si>
  <si>
    <t xml:space="preserve">Дверка  прочистная крашенная                        </t>
  </si>
  <si>
    <t>Фантазия</t>
  </si>
  <si>
    <t>RLK 375</t>
  </si>
  <si>
    <t>Наименование НТД</t>
  </si>
  <si>
    <t>Медведь</t>
  </si>
  <si>
    <t>Рысь</t>
  </si>
  <si>
    <t>Бульдог</t>
  </si>
  <si>
    <t>РУ-1</t>
  </si>
  <si>
    <t>РД-4</t>
  </si>
  <si>
    <t>250х250х25</t>
  </si>
  <si>
    <t>200х56х159</t>
  </si>
  <si>
    <t>ДПГ-2Г</t>
  </si>
  <si>
    <t>Ø352х10</t>
  </si>
  <si>
    <t>RLK 7312</t>
  </si>
  <si>
    <t>Пава</t>
  </si>
  <si>
    <t>Лето</t>
  </si>
  <si>
    <t>RLK 7212</t>
  </si>
  <si>
    <t xml:space="preserve"> К№ 6</t>
  </si>
  <si>
    <t>ХДИ-4.003</t>
  </si>
  <si>
    <t>Статуэтка "На Катуни"</t>
  </si>
  <si>
    <t>ХДИ-2.004</t>
  </si>
  <si>
    <t>Ø155х270</t>
  </si>
  <si>
    <t>168х80х85</t>
  </si>
  <si>
    <t>Дверка топочная без стекла некрашеная</t>
  </si>
  <si>
    <t>Дверка топочная со стеклом крашеная</t>
  </si>
  <si>
    <t>ЗВ-2</t>
  </si>
  <si>
    <t>ЗТ-200</t>
  </si>
  <si>
    <t>Карандашница "Три медведя"</t>
  </si>
  <si>
    <t>Дверка поддувальная каминная крашеная</t>
  </si>
  <si>
    <t>Дверка поддувальная уплотненная крашеная</t>
  </si>
  <si>
    <t>Подсвечник "Кружевные фантазии"</t>
  </si>
  <si>
    <t>Подсвечник "Кружева"</t>
  </si>
  <si>
    <r>
      <t xml:space="preserve">Дверка  топочная  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 xml:space="preserve">                     </t>
    </r>
  </si>
  <si>
    <r>
      <t xml:space="preserve">Дверка  топочная   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 xml:space="preserve">                   </t>
    </r>
  </si>
  <si>
    <r>
      <t xml:space="preserve">Дверка  поддувальная </t>
    </r>
    <r>
      <rPr>
        <sz val="12"/>
        <rFont val="Times New Roman Cyr"/>
        <family val="1"/>
        <charset val="204"/>
      </rPr>
      <t xml:space="preserve">    </t>
    </r>
    <r>
      <rPr>
        <b/>
        <sz val="12"/>
        <rFont val="Times New Roman Cyr"/>
        <family val="1"/>
        <charset val="204"/>
      </rPr>
      <t xml:space="preserve">    </t>
    </r>
  </si>
  <si>
    <r>
      <t xml:space="preserve">Дверка  прочистная  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                    </t>
    </r>
  </si>
  <si>
    <t>Цена   с НДС, (руб.)</t>
  </si>
  <si>
    <t>Сред. масса изд., (кг)</t>
  </si>
  <si>
    <r>
      <t xml:space="preserve">Размеры под закладку </t>
    </r>
    <r>
      <rPr>
        <b/>
        <vertAlign val="superscript"/>
        <sz val="12"/>
        <rFont val="Times New Roman Cyr"/>
        <family val="1"/>
        <charset val="204"/>
      </rPr>
      <t>1*, (мм)</t>
    </r>
  </si>
  <si>
    <r>
      <t xml:space="preserve">Размеры под закладку </t>
    </r>
    <r>
      <rPr>
        <b/>
        <vertAlign val="superscript"/>
        <sz val="12"/>
        <rFont val="Times New Roman Cyr"/>
        <family val="1"/>
        <charset val="204"/>
      </rPr>
      <t xml:space="preserve">1* </t>
    </r>
    <r>
      <rPr>
        <b/>
        <vertAlign val="superscript"/>
        <sz val="14"/>
        <rFont val="Times New Roman Cyr"/>
        <charset val="204"/>
      </rPr>
      <t>(мм)</t>
    </r>
  </si>
  <si>
    <t>П1 -5</t>
  </si>
  <si>
    <t xml:space="preserve">Плита  с двумя отверстиями для конфорок             </t>
  </si>
  <si>
    <t xml:space="preserve">Наименование  продукции  </t>
  </si>
  <si>
    <t>Обозначение и номерация</t>
  </si>
  <si>
    <t>Плита с одним отверстием для конфорок</t>
  </si>
  <si>
    <t xml:space="preserve">Задвижка </t>
  </si>
  <si>
    <t>Вьюшка</t>
  </si>
  <si>
    <t>В-2</t>
  </si>
  <si>
    <t>LxDxH</t>
  </si>
  <si>
    <t>Защита топки "Алтайская кольчуга"</t>
  </si>
  <si>
    <t>Задвижка (укороченная)</t>
  </si>
  <si>
    <t>ЗВП-1</t>
  </si>
  <si>
    <t>Задвижка поворотная</t>
  </si>
  <si>
    <t xml:space="preserve">       ПРАЙС-ЛИСТ </t>
  </si>
  <si>
    <t>240х130х390</t>
  </si>
  <si>
    <t>240х130х450</t>
  </si>
  <si>
    <t>130х260х340</t>
  </si>
  <si>
    <t>ДТГ-5БС</t>
  </si>
  <si>
    <t>ДТГ-5Г</t>
  </si>
  <si>
    <t>ЗВ-5</t>
  </si>
  <si>
    <t>240х260х455</t>
  </si>
  <si>
    <t>**</t>
  </si>
  <si>
    <t>RLK 1111</t>
  </si>
  <si>
    <t>RLK 1212</t>
  </si>
  <si>
    <t>Веста</t>
  </si>
  <si>
    <t>Лагода</t>
  </si>
  <si>
    <t>Токовище</t>
  </si>
  <si>
    <t>Марал</t>
  </si>
  <si>
    <t>266х366**</t>
  </si>
  <si>
    <t>RLK 8112</t>
  </si>
  <si>
    <t>Банник</t>
  </si>
  <si>
    <t>указан размер проема под установку с Т-образным, быстросъемным механизмом крепления;</t>
  </si>
  <si>
    <t>ПМЧ-2</t>
  </si>
  <si>
    <t>Печь-шашлычница дачная</t>
  </si>
  <si>
    <t>489х291х488</t>
  </si>
  <si>
    <t>ДПГ-2Д</t>
  </si>
  <si>
    <t>РУ-6</t>
  </si>
  <si>
    <t>300х300</t>
  </si>
  <si>
    <t>ЗВ-2А</t>
  </si>
  <si>
    <t>ЗВ-5А</t>
  </si>
  <si>
    <t>ДТГ-3Г</t>
  </si>
  <si>
    <t>ДТГ-4Г</t>
  </si>
  <si>
    <t>ДТГ-4ВС</t>
  </si>
  <si>
    <t>ДТГ-3ВС</t>
  </si>
  <si>
    <t>ХДИ-2.007</t>
  </si>
  <si>
    <t>ХДИ-7.002</t>
  </si>
  <si>
    <t>120х80х75</t>
  </si>
  <si>
    <t>ХДИ-2.009</t>
  </si>
  <si>
    <t>105х85х120</t>
  </si>
  <si>
    <t>266х156**</t>
  </si>
  <si>
    <t>RLK 72012</t>
  </si>
  <si>
    <t>ХДИ-4.002</t>
  </si>
  <si>
    <t>Ø130х330</t>
  </si>
  <si>
    <t>116х164х160</t>
  </si>
  <si>
    <t>Веста шлиф.</t>
  </si>
  <si>
    <t>Лагода шлиф.</t>
  </si>
  <si>
    <t>280х280х25</t>
  </si>
  <si>
    <t>Статуэтка "Конек-Горбунок"</t>
  </si>
  <si>
    <t>Дверка  каминная крашеная</t>
  </si>
  <si>
    <t>Дверка каминная крашеная со стеклом</t>
  </si>
  <si>
    <t>Решетка вентеляционная каминная крашеная верхняя</t>
  </si>
  <si>
    <t>Дверка топочная герм. "Сельга-2"крашеная со стеклом</t>
  </si>
  <si>
    <t>Дверка топочная герм. "Сельга-4"крашеная шлиф.</t>
  </si>
  <si>
    <t>Дверка топочная герм. "Кижи"крашеная со стеклом</t>
  </si>
  <si>
    <t>Дверка топочная герм. "Кижи -2"крашеная со стеклом</t>
  </si>
  <si>
    <t>Дверка топочная герм. "Онего" крашеная со стеклом</t>
  </si>
  <si>
    <t xml:space="preserve">Дверка  топочная уплотненная   крашеная             </t>
  </si>
  <si>
    <t xml:space="preserve">Дверка  топочная уплотненная   крашеная                 </t>
  </si>
  <si>
    <t>ДТ-3С</t>
  </si>
  <si>
    <t>ДПр-5</t>
  </si>
  <si>
    <t>130х70</t>
  </si>
  <si>
    <t xml:space="preserve">       ПРАЙС-ЛИСТ НА ХУДОЖЕСТВЕННО-ДЕКОРАТИВНОЕ ЛИТЬЕ</t>
  </si>
  <si>
    <t>Статуэтка "Царевна-лягушка"</t>
  </si>
  <si>
    <t>ХДИ-12.001</t>
  </si>
  <si>
    <t>238х80х75</t>
  </si>
  <si>
    <t>ХДИ-1.001</t>
  </si>
  <si>
    <t>Статуэтка "Банник"</t>
  </si>
  <si>
    <t>ХДИ-7.003</t>
  </si>
  <si>
    <t>85х75х100</t>
  </si>
  <si>
    <t>ХДИ-2.011</t>
  </si>
  <si>
    <t>Статуэтка "Строптивый"</t>
  </si>
  <si>
    <t>170х85х215</t>
  </si>
  <si>
    <t>ХДИ-10.002</t>
  </si>
  <si>
    <t>ХДИ-10.001</t>
  </si>
  <si>
    <t>Часы "В гостях у сказки"</t>
  </si>
  <si>
    <t>180х80х110</t>
  </si>
  <si>
    <t>ХДИ-6.001</t>
  </si>
  <si>
    <t>Тарель "Лист винограда"</t>
  </si>
  <si>
    <t>180х140х40</t>
  </si>
  <si>
    <t>Ручка дверная "Кобра"</t>
  </si>
  <si>
    <t>ХДИ-12.002</t>
  </si>
  <si>
    <t>Ручка дверная "Индийский слон"</t>
  </si>
  <si>
    <t>210х120х90</t>
  </si>
  <si>
    <t>Карандашница "Конь в пальто"</t>
  </si>
  <si>
    <t>ХДИ-7.004</t>
  </si>
  <si>
    <t>Ø75х130</t>
  </si>
  <si>
    <t>ХДИ-12.005</t>
  </si>
  <si>
    <t>110х70х40</t>
  </si>
  <si>
    <t>105х60х40</t>
  </si>
  <si>
    <t>Сред. Мас-са изд., (кг)</t>
  </si>
  <si>
    <t>Карандашница"Весна в Тигирекском заповеднике"</t>
  </si>
  <si>
    <t>Часы "Обгоняющий время"</t>
  </si>
  <si>
    <t>Габарит-ные размеры, (мм)</t>
  </si>
  <si>
    <t>ДПр-7</t>
  </si>
  <si>
    <t>ДПр-8</t>
  </si>
  <si>
    <t>140х140</t>
  </si>
  <si>
    <t>182х140</t>
  </si>
  <si>
    <t>ПД-1</t>
  </si>
  <si>
    <t>РО-2</t>
  </si>
  <si>
    <t>РО-3</t>
  </si>
  <si>
    <t>Карандашница "На пасеке"</t>
  </si>
  <si>
    <t>250х250</t>
  </si>
  <si>
    <t>Мангал</t>
  </si>
  <si>
    <t>Цена за 1 кг.</t>
  </si>
  <si>
    <t>Патина на 1 кг.7,7%</t>
  </si>
  <si>
    <t>ХДИ-12.006</t>
  </si>
  <si>
    <t>П1-6</t>
  </si>
  <si>
    <t>К№6А</t>
  </si>
  <si>
    <t>Конфорка "Гриль"</t>
  </si>
  <si>
    <t>512х512х10</t>
  </si>
  <si>
    <t xml:space="preserve"> К№2Б</t>
  </si>
  <si>
    <t>П2-7Б</t>
  </si>
  <si>
    <r>
      <t>Габарит-ный размер</t>
    </r>
    <r>
      <rPr>
        <b/>
        <vertAlign val="superscript"/>
        <sz val="11"/>
        <rFont val="Times New Roman Cyr"/>
        <family val="1"/>
        <charset val="204"/>
      </rPr>
      <t>(мм)</t>
    </r>
  </si>
  <si>
    <t>360х210</t>
  </si>
  <si>
    <t>680х210</t>
  </si>
  <si>
    <t>840х210</t>
  </si>
  <si>
    <t>1100х210</t>
  </si>
  <si>
    <t>510Х340Х8</t>
  </si>
  <si>
    <t>Ø180х25</t>
  </si>
  <si>
    <t xml:space="preserve">          RLK 519         </t>
  </si>
  <si>
    <t xml:space="preserve">         RLK 517</t>
  </si>
  <si>
    <t xml:space="preserve">        RLK 517</t>
  </si>
  <si>
    <t xml:space="preserve">         RLK 519         </t>
  </si>
  <si>
    <t xml:space="preserve"> RLK 436,446,4512,4612  </t>
  </si>
  <si>
    <t xml:space="preserve">         RLK 365</t>
  </si>
  <si>
    <t xml:space="preserve">    RLK 1111, 1212</t>
  </si>
  <si>
    <t xml:space="preserve">        RLK 6310   </t>
  </si>
  <si>
    <t xml:space="preserve">        RLK 7112</t>
  </si>
  <si>
    <t xml:space="preserve">        RLK 6110   </t>
  </si>
  <si>
    <t xml:space="preserve"> </t>
  </si>
  <si>
    <t xml:space="preserve">        RLK 6210   </t>
  </si>
  <si>
    <t xml:space="preserve">        RLK 72012</t>
  </si>
  <si>
    <t>65х60х76</t>
  </si>
  <si>
    <t>65х50х46</t>
  </si>
  <si>
    <t>П2-3</t>
  </si>
  <si>
    <t>ПК-1</t>
  </si>
  <si>
    <t xml:space="preserve">Конфорка  </t>
  </si>
  <si>
    <t>Ø352х30</t>
  </si>
  <si>
    <t>380х75</t>
  </si>
  <si>
    <t>Печные порталы</t>
  </si>
  <si>
    <t>ПДТ-3</t>
  </si>
  <si>
    <t>ПДТ-3С</t>
  </si>
  <si>
    <t>Рамка портала, Крышка ДТ-3, Крышка ДП-2</t>
  </si>
  <si>
    <t>Каминные вентеляционные решетки</t>
  </si>
  <si>
    <t>618х230</t>
  </si>
  <si>
    <t>РУ-П-11</t>
  </si>
  <si>
    <t>Рамка портала, Крышка ДТ-3С, Крышка ДП-2</t>
  </si>
  <si>
    <t>Зной</t>
  </si>
  <si>
    <t>НП</t>
  </si>
  <si>
    <t xml:space="preserve">         RLK 8314</t>
  </si>
  <si>
    <t>370х200</t>
  </si>
  <si>
    <t>(ДПр-3М-старый индекс)</t>
  </si>
  <si>
    <t>(РУ-Т-старый индекс)</t>
  </si>
  <si>
    <t>(ДПК-старый индекс)</t>
  </si>
  <si>
    <t>(ДПГ-3-старый индекс)</t>
  </si>
  <si>
    <t>(ДП-2М-старый индекс)</t>
  </si>
  <si>
    <t>(РД-1В-старый индекс)</t>
  </si>
  <si>
    <t>(РД-Т-старый индекс)</t>
  </si>
  <si>
    <t>(РД-К- старый индекс)</t>
  </si>
  <si>
    <t>(ДТ-3М-старый индекс)</t>
  </si>
  <si>
    <t>(ДТ-4М-старый индекс)</t>
  </si>
  <si>
    <t>RLK 8314</t>
  </si>
  <si>
    <t>РУ-П-13.1</t>
  </si>
  <si>
    <t>РУ-П-13.2</t>
  </si>
  <si>
    <t>РУ-П-13.3</t>
  </si>
  <si>
    <t>РУ-П-13.4</t>
  </si>
  <si>
    <t>Топочные</t>
  </si>
  <si>
    <t>Поддувальные</t>
  </si>
  <si>
    <t>Прочистные</t>
  </si>
  <si>
    <t>Бытовые для угля</t>
  </si>
  <si>
    <t>Бытовые для дров</t>
  </si>
  <si>
    <t>Топочные уплотненные</t>
  </si>
  <si>
    <t>Герметичные</t>
  </si>
  <si>
    <t>Задвижки, заслонки и  вьюшки ОКП 969544</t>
  </si>
  <si>
    <t>Дверки печные чугунные ОКП 969545</t>
  </si>
  <si>
    <t>Решетки колосниковые и колосники ОКП 969543</t>
  </si>
  <si>
    <t>Плиты и конфорки печные ОКП 969540</t>
  </si>
  <si>
    <t>Духовки, мангалы и печи</t>
  </si>
  <si>
    <t xml:space="preserve"> RLK 375, 385  </t>
  </si>
  <si>
    <t xml:space="preserve"> RLK 375, 385 </t>
  </si>
  <si>
    <t xml:space="preserve">  RLK 375,  385   </t>
  </si>
  <si>
    <t xml:space="preserve"> RLK 375, 385   </t>
  </si>
  <si>
    <t xml:space="preserve"> RLK 375, 385     </t>
  </si>
  <si>
    <t>Дверка каминная герм. "Зной" со стеклом крашеная</t>
  </si>
  <si>
    <t>Дверка поддув. герм."Сельга"крашеная спец.креп.</t>
  </si>
  <si>
    <t>Дверка поддув. герм. "Сельга-2" крашеная</t>
  </si>
  <si>
    <t>Дверка топочная герм. "Ками"краш. со стеклом и спец.креп.</t>
  </si>
  <si>
    <t>К№1,2</t>
  </si>
  <si>
    <t>К№2А</t>
  </si>
  <si>
    <t>К№2Б</t>
  </si>
  <si>
    <t>К№1,2,3,6</t>
  </si>
  <si>
    <t>К№ 1,7,8,9</t>
  </si>
  <si>
    <t>К№1,2,3</t>
  </si>
  <si>
    <t>К№2А,3</t>
  </si>
  <si>
    <t>для хлебной печи</t>
  </si>
  <si>
    <t>РУ-8</t>
  </si>
  <si>
    <t>ПК-2</t>
  </si>
  <si>
    <t>ПК-3</t>
  </si>
  <si>
    <t>ПК-4</t>
  </si>
  <si>
    <t>Плита печная круглая</t>
  </si>
  <si>
    <t>Плита печная круглая "Буржуйка"</t>
  </si>
  <si>
    <t>Ø450х15</t>
  </si>
  <si>
    <t>Ø540х15</t>
  </si>
  <si>
    <t>К№1,7,8,9</t>
  </si>
  <si>
    <t>К№7</t>
  </si>
  <si>
    <t>К№8</t>
  </si>
  <si>
    <t>Ø380х14</t>
  </si>
  <si>
    <t>Ø280х14</t>
  </si>
  <si>
    <t>К№11</t>
  </si>
  <si>
    <t>К№12</t>
  </si>
  <si>
    <t>К№1,2,3,6,11</t>
  </si>
  <si>
    <t>К№1,2,3,6,12</t>
  </si>
  <si>
    <t>Плиты круглые</t>
  </si>
  <si>
    <t>Серия "КЛАССИК"</t>
  </si>
  <si>
    <t>П2-3А</t>
  </si>
  <si>
    <t>ПС2-3Б</t>
  </si>
  <si>
    <t>К№2Б,3</t>
  </si>
  <si>
    <t>Серия "УНИВЕРСАЛ"</t>
  </si>
  <si>
    <t>Серия "КОМПАКТ"</t>
  </si>
  <si>
    <t>Серия "ГРИЛЬ-ПЕЧЬ"</t>
  </si>
  <si>
    <t>Серия "Конфорки"</t>
  </si>
  <si>
    <t>ДКГ-5С-Э</t>
  </si>
  <si>
    <t>РУ-П-11.3</t>
  </si>
  <si>
    <t>800х230</t>
  </si>
  <si>
    <t>РУ-П-11.1</t>
  </si>
  <si>
    <t>550х230</t>
  </si>
  <si>
    <t>Плита печная</t>
  </si>
  <si>
    <t xml:space="preserve">  RLK 4713</t>
  </si>
  <si>
    <t xml:space="preserve">   RLK 4713</t>
  </si>
  <si>
    <t>РД-10</t>
  </si>
  <si>
    <t>250х87</t>
  </si>
  <si>
    <t>710х410х12</t>
  </si>
  <si>
    <t>410х245х15</t>
  </si>
  <si>
    <t>600х600х16,5</t>
  </si>
  <si>
    <t>Ø352х5</t>
  </si>
  <si>
    <t>Ø480х6</t>
  </si>
  <si>
    <t>425х250</t>
  </si>
  <si>
    <t>274х146х1028</t>
  </si>
  <si>
    <t>RLK 73012</t>
  </si>
  <si>
    <t>Портал без стекла некрашеный</t>
  </si>
  <si>
    <t>ХДИ-12.007</t>
  </si>
  <si>
    <t>ХДИ-12.008</t>
  </si>
  <si>
    <t>ХДИ-12.009</t>
  </si>
  <si>
    <t>ХДИ-12.010</t>
  </si>
  <si>
    <t>ХДИ-12.011</t>
  </si>
  <si>
    <t>ХДИ-12.012</t>
  </si>
  <si>
    <t>ХДИ-12.013</t>
  </si>
  <si>
    <t>110х55х40</t>
  </si>
  <si>
    <t>120х70х50</t>
  </si>
  <si>
    <t>110х50х45</t>
  </si>
  <si>
    <t>105х80х45</t>
  </si>
  <si>
    <t>106х70х46</t>
  </si>
  <si>
    <t>135х105х17</t>
  </si>
  <si>
    <t>ЗВ-1А</t>
  </si>
  <si>
    <t xml:space="preserve">Портал со стеклом крашенный </t>
  </si>
  <si>
    <t>Настил печной  (пр-во ООО "Печной дом" г.Барнаул)</t>
  </si>
  <si>
    <t>Плита цельная  с двумя отверстиями для конфорок                        (пр-во ООО "Печной дом" г.Барнаул)</t>
  </si>
  <si>
    <t>Плита цельная  с двумя отверстиями для конфорок                         (пр-во ООО "Печной дом" г.Барнаул)</t>
  </si>
  <si>
    <t>ПД-2</t>
  </si>
  <si>
    <t>ПД-3</t>
  </si>
  <si>
    <t>100х300</t>
  </si>
  <si>
    <t>ХДИ-2.012</t>
  </si>
  <si>
    <t>Статуэтка "Собака Булька"</t>
  </si>
  <si>
    <t>ХДИ-2.013</t>
  </si>
  <si>
    <t>Статуэтка "Петушок"</t>
  </si>
  <si>
    <t>80х50х107</t>
  </si>
  <si>
    <t>ХДИ-2.014</t>
  </si>
  <si>
    <t>Статуэтка "Дружок"</t>
  </si>
  <si>
    <t>30х25х40</t>
  </si>
  <si>
    <t>ХДИ-7.005</t>
  </si>
  <si>
    <t>Визитница "Лягушка"</t>
  </si>
  <si>
    <t>150х50х45</t>
  </si>
  <si>
    <t>160х90х125</t>
  </si>
  <si>
    <t>92х62х45</t>
  </si>
  <si>
    <t>П1-9</t>
  </si>
  <si>
    <t>Цена   с НДС, (руб.) ПО АКЦИИ до 01.11</t>
  </si>
  <si>
    <t>П1-9А</t>
  </si>
  <si>
    <t>ПДТ-4.1</t>
  </si>
  <si>
    <t>Рамка портала, Крышка ДТ-4, Крышка ДП-2</t>
  </si>
  <si>
    <t>490х250</t>
  </si>
  <si>
    <t>Рамка портала, Крышка ДТ-4С, Крышка ДП-2</t>
  </si>
  <si>
    <t>ПДТ-4.1С</t>
  </si>
  <si>
    <t>Рамка портала, Крышка ДТ-4, Крышка ДП-3</t>
  </si>
  <si>
    <t xml:space="preserve">Плита сборная  с двумя отверстиями для конфорок                                                        </t>
  </si>
  <si>
    <t xml:space="preserve">Плита сборная с двумя отверстиями для конфорок                                                      </t>
  </si>
  <si>
    <t xml:space="preserve">Плита сборная с двумя отверстиями для конфорок                                                               </t>
  </si>
  <si>
    <t>Дверка топочная без стекла крашеная</t>
  </si>
  <si>
    <t>Дверка топочная герм. "Ками"краш. без стекла со спец.креп.</t>
  </si>
  <si>
    <t>Дверка топочная герм. "Сельга"краш. без стекла со спец.креп.</t>
  </si>
  <si>
    <t>Дверка топочная герм. "Сельга-2"крашеная без стекла</t>
  </si>
  <si>
    <t>Дверка топочная герм. "Кижи"крашеная без стекла</t>
  </si>
  <si>
    <t>Дверка топочная герм. "Кижи -2"крашеная без стекла</t>
  </si>
  <si>
    <t>Дверка топочная герм. "Онего" крашеная без стекла</t>
  </si>
  <si>
    <t>Дверка каминная герм. "Зной" без стекла крашеная</t>
  </si>
  <si>
    <t>Портал со стеклом крашеный</t>
  </si>
  <si>
    <t>РУ-П-2А</t>
  </si>
  <si>
    <t>520*200</t>
  </si>
  <si>
    <t>РУ-П-13.5</t>
  </si>
  <si>
    <t>РУ-П-13.7</t>
  </si>
  <si>
    <t>750*210</t>
  </si>
  <si>
    <t>900*210</t>
  </si>
  <si>
    <t>РУ-П-11.4</t>
  </si>
  <si>
    <t>РУ-П-11.5</t>
  </si>
  <si>
    <t>РУ-П-11.6</t>
  </si>
  <si>
    <t>РУ-П-12.1</t>
  </si>
  <si>
    <t>520*250</t>
  </si>
  <si>
    <t>РУ-П-12.2</t>
  </si>
  <si>
    <t>РУ-П-12.3</t>
  </si>
  <si>
    <t>РУ-П-12.4</t>
  </si>
  <si>
    <t>РУ-П-12.5</t>
  </si>
  <si>
    <t>РУ-П-12.6</t>
  </si>
  <si>
    <t>600*250</t>
  </si>
  <si>
    <t>700*250</t>
  </si>
  <si>
    <t>710*250</t>
  </si>
  <si>
    <t>800*250</t>
  </si>
  <si>
    <t>1100*250</t>
  </si>
  <si>
    <t>600*230</t>
  </si>
  <si>
    <t>700*230</t>
  </si>
  <si>
    <t>910*230</t>
  </si>
  <si>
    <t>РУ-П-14</t>
  </si>
  <si>
    <t>520*220</t>
  </si>
  <si>
    <t>Дверка топочная герм. "Сельга"краш. со стеклом со спец.креп.</t>
  </si>
  <si>
    <t xml:space="preserve">Портал </t>
  </si>
  <si>
    <t>Портал крашеный</t>
  </si>
  <si>
    <t>Дверка каминная крашеная без стекла</t>
  </si>
  <si>
    <t>размер под закладку указан для плит, дверок , духовок и задвижек, для остальной продукции размер под закладку 1* считать габаритным размером;</t>
  </si>
  <si>
    <t>ЗВ-1</t>
  </si>
  <si>
    <t>130х130х340</t>
  </si>
  <si>
    <t>Решетка колосниковая  "Алтайская кольчуга"</t>
  </si>
  <si>
    <t xml:space="preserve">Решетка колосниковая </t>
  </si>
  <si>
    <t xml:space="preserve">РУ-П-5 </t>
  </si>
  <si>
    <t>РУ-П-12</t>
  </si>
  <si>
    <t>Ручка-стучалка дверная "Лошадь"</t>
  </si>
  <si>
    <t>Ручка-стучалка дверная "Конь"</t>
  </si>
  <si>
    <t>163х118х62</t>
  </si>
  <si>
    <t>ХДИ-12.021</t>
  </si>
  <si>
    <t>Подкова-стучалка</t>
  </si>
  <si>
    <t>119х160х20</t>
  </si>
  <si>
    <t>ХДИ-12.022</t>
  </si>
  <si>
    <t>Подкова "На счастье"</t>
  </si>
  <si>
    <t>91х78х14</t>
  </si>
  <si>
    <t>ХДИ-4.005</t>
  </si>
  <si>
    <t>Подсвечник "Царевна-лягушка"</t>
  </si>
  <si>
    <t>92х50х60</t>
  </si>
  <si>
    <t>ХДИ-4.007</t>
  </si>
  <si>
    <t>Подсвечник "На рыбалке"</t>
  </si>
  <si>
    <t>125х115х180</t>
  </si>
  <si>
    <t>ХДИ-5.003</t>
  </si>
  <si>
    <t>Шкатулка "Сердечко"</t>
  </si>
  <si>
    <t>70х70х50</t>
  </si>
  <si>
    <t>ХДИ-12.027</t>
  </si>
  <si>
    <t>Крючок "Сова"</t>
  </si>
  <si>
    <t>116х56х36</t>
  </si>
  <si>
    <t>ХДИ-12.028</t>
  </si>
  <si>
    <t>Крючок "Лебедь"</t>
  </si>
  <si>
    <t>113х50х39</t>
  </si>
  <si>
    <t>ХДИ-12.026</t>
  </si>
  <si>
    <t>Крючок "Лось"</t>
  </si>
  <si>
    <t>124х82х37</t>
  </si>
  <si>
    <t>ХДИ-12.023</t>
  </si>
  <si>
    <t>Крючок "Белка"</t>
  </si>
  <si>
    <t>101х72х36</t>
  </si>
  <si>
    <t>ХДИ-12.029</t>
  </si>
  <si>
    <t>Крючок "Заяц"</t>
  </si>
  <si>
    <t>84х80х38</t>
  </si>
  <si>
    <t>ХДИ-12.024</t>
  </si>
  <si>
    <t>Крючок "Бобр"</t>
  </si>
  <si>
    <t>91х69х35</t>
  </si>
  <si>
    <t>ХДИ-12.031</t>
  </si>
  <si>
    <t>Крючок "Лягушка"</t>
  </si>
  <si>
    <t>ХДИ-12.019</t>
  </si>
  <si>
    <t>Барельеф "Жар-птица" (под термометр)</t>
  </si>
  <si>
    <t>270х90х10</t>
  </si>
  <si>
    <t>170х125х70</t>
  </si>
  <si>
    <t>ООО "Литконн"</t>
  </si>
  <si>
    <t xml:space="preserve">                                                                                                             тел.факс (383-73) 363-07-88,</t>
  </si>
  <si>
    <t xml:space="preserve">        630027 РФ, Новосибирская область, г. Новосибирск, Богдана Хмельницкого , 144/2</t>
  </si>
  <si>
    <t>ЗАО "ЛВД-Литком"г.Рубцовск</t>
  </si>
  <si>
    <t xml:space="preserve">                            сот.8-913-920-83-92</t>
  </si>
  <si>
    <r>
      <t xml:space="preserve">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тел.факс (383) 363-07-88</t>
    </r>
  </si>
  <si>
    <t xml:space="preserve">        630027 РФ, Новосибирская бласть, г. Новосибирск, Богдана Хмельницкого , 144/2</t>
  </si>
  <si>
    <t>ДТ-6А</t>
  </si>
  <si>
    <t>Дверка топочная крашенная</t>
  </si>
  <si>
    <t xml:space="preserve">        RLK 8314</t>
  </si>
  <si>
    <t>282х240</t>
  </si>
  <si>
    <t>ДТ-6АС</t>
  </si>
  <si>
    <t xml:space="preserve">        RLK 365</t>
  </si>
  <si>
    <t xml:space="preserve">   RLK 72012</t>
  </si>
  <si>
    <t>ДПУ-3А</t>
  </si>
  <si>
    <t xml:space="preserve">         RLK 395</t>
  </si>
  <si>
    <t xml:space="preserve">Портал без стекла некрашенный </t>
  </si>
  <si>
    <t>ДК-2Б</t>
  </si>
  <si>
    <t>ДК-6</t>
  </si>
  <si>
    <t>410х410</t>
  </si>
  <si>
    <t>ДК-6С</t>
  </si>
  <si>
    <t xml:space="preserve">         RLK 8415</t>
  </si>
  <si>
    <t>130х130х494</t>
  </si>
  <si>
    <t>130х260х505</t>
  </si>
  <si>
    <t>ЗВ-7А</t>
  </si>
  <si>
    <t>160х300х526</t>
  </si>
  <si>
    <t>ЗВ-8А</t>
  </si>
  <si>
    <t>160х265х640</t>
  </si>
  <si>
    <t>240х260х604</t>
  </si>
  <si>
    <t>ЗВП-2</t>
  </si>
  <si>
    <t>320х320х1028</t>
  </si>
  <si>
    <t>РУ-9</t>
  </si>
  <si>
    <t>400х300</t>
  </si>
  <si>
    <t>ДП-ДТ-6А</t>
  </si>
  <si>
    <t>Духовка печная чугунная без решетки</t>
  </si>
  <si>
    <t>ДП-ДТ-6АС</t>
  </si>
  <si>
    <t>Духовка печная чугунная под стекло без решетки</t>
  </si>
  <si>
    <t>Духовка печная чугунная со стеклом без решетки</t>
  </si>
  <si>
    <t>Печь-шашлычница дачная крашенная с трубой</t>
  </si>
  <si>
    <t>РУ-П-5 А</t>
  </si>
  <si>
    <t>ХДИ-12.020</t>
  </si>
  <si>
    <t>ХДИ-4.008</t>
  </si>
  <si>
    <t>Подсвечник "Лебедь"</t>
  </si>
  <si>
    <t>ХДИ-2.025</t>
  </si>
  <si>
    <t>115х80х90</t>
  </si>
  <si>
    <t>125х65х95</t>
  </si>
  <si>
    <t>ХДИ-7.007</t>
  </si>
  <si>
    <t>Карандашница "Тузик"</t>
  </si>
  <si>
    <t>64х32х54</t>
  </si>
  <si>
    <t>68х32х54</t>
  </si>
  <si>
    <t>ХДИ-3.001</t>
  </si>
  <si>
    <t>ХДИ-3.002</t>
  </si>
  <si>
    <t>112х69х187</t>
  </si>
  <si>
    <t>112х69х240</t>
  </si>
  <si>
    <t>П1-10</t>
  </si>
  <si>
    <t>700х700х26,5</t>
  </si>
  <si>
    <t>РД-11</t>
  </si>
  <si>
    <t>ПДТ-6. А1</t>
  </si>
  <si>
    <t>Рамка портала, Крышка ПДТ-6А.1, Крышка ДТ-6А</t>
  </si>
  <si>
    <t>282х457</t>
  </si>
  <si>
    <t>ПДТ-6. АС1</t>
  </si>
  <si>
    <t xml:space="preserve">Портал  крашенный </t>
  </si>
  <si>
    <t xml:space="preserve">Портал без стекла крашенный </t>
  </si>
  <si>
    <t xml:space="preserve">Дверка каминная двухстворчатая "Горница" крашеная </t>
  </si>
  <si>
    <t>Дверка каминная двухстворчатая "Горница" крашеная б/с</t>
  </si>
  <si>
    <t>ДК-8С</t>
  </si>
  <si>
    <t>Дверка каминная двухстворчатая "Горница 2" крашеная б/с</t>
  </si>
  <si>
    <t>Дверка каминная двухстворчатая "Горница" крашеная со стеклом</t>
  </si>
  <si>
    <t>500х500</t>
  </si>
  <si>
    <t xml:space="preserve">Дверка каминная двухстворчатая "Горница 2" крашеная </t>
  </si>
  <si>
    <t>ДКГ-7С</t>
  </si>
  <si>
    <t>Дверка каминная герметичная "Светлица" крашенная б/с</t>
  </si>
  <si>
    <t>Дверка каминная герметичная "Светлица" крашенная со стеклом</t>
  </si>
  <si>
    <t xml:space="preserve">         RLK 6210</t>
  </si>
  <si>
    <t>ДКУ-9</t>
  </si>
  <si>
    <t>Дверка каминная уплотненная "Камелек" крашенная</t>
  </si>
  <si>
    <t>ДКУ-9А</t>
  </si>
  <si>
    <t xml:space="preserve">         RLK 4314</t>
  </si>
  <si>
    <t>290х410</t>
  </si>
  <si>
    <t>ДКУ-9С</t>
  </si>
  <si>
    <t>Дверка каминная уплотненная "Камелек" крашенная б/с</t>
  </si>
  <si>
    <t>Дверка каминная уплотненная "Камелек" крашенная со стеклом</t>
  </si>
  <si>
    <t>ПМЧ-4</t>
  </si>
  <si>
    <t>Печь отопительно-варочная крашенная</t>
  </si>
  <si>
    <t>RLK 4314</t>
  </si>
  <si>
    <t>ПМЧ-4С</t>
  </si>
  <si>
    <t>Печь отопительно-варочная крашенная с дверкой со стеклом</t>
  </si>
  <si>
    <t>Решетка гриль</t>
  </si>
  <si>
    <t>540х390х12</t>
  </si>
  <si>
    <t xml:space="preserve">       цены даны по состоянию на 20.10.2017 года без транспортных затрат</t>
  </si>
  <si>
    <t>ПК1-2</t>
  </si>
  <si>
    <t>380х277х7</t>
  </si>
  <si>
    <t>Плита с одним отверстием для конфорок под казан от 8 л.                         (пр-во ООО "Печной дом" г.Барнаул) с рисунком</t>
  </si>
  <si>
    <t>П1 -5А</t>
  </si>
  <si>
    <t>Плита с одним отверстием для конфорок под казан от 6 до 12 л.                         (пр-во ООО "Печной дом" г.Барнаул) с рисунком</t>
  </si>
  <si>
    <t>К№1,2,3,17,18</t>
  </si>
  <si>
    <t>Плита с одним отверстием для конфорок под казан от 8 до 20 л.                     (пр-во ООО "Печной дом" г.Барнаул)</t>
  </si>
  <si>
    <t>П1-10А</t>
  </si>
  <si>
    <t xml:space="preserve">Плита с одним отверстием для конфорок под казан от 6 до 22 л.                     </t>
  </si>
  <si>
    <t>К№1,2,3,17,18,19</t>
  </si>
  <si>
    <t>ДПУ-4</t>
  </si>
  <si>
    <t>250х65</t>
  </si>
  <si>
    <t>ЗВП-3</t>
  </si>
  <si>
    <t>150х250х1034</t>
  </si>
  <si>
    <t>ДП-ДК-2Б</t>
  </si>
  <si>
    <t>317х260х446,5</t>
  </si>
  <si>
    <t>377,8х302,8х492</t>
  </si>
  <si>
    <t>RLK 315,325,335,345,8314</t>
  </si>
  <si>
    <t>ДП-ДК-2С</t>
  </si>
  <si>
    <t>РГ-1</t>
  </si>
  <si>
    <t>РГ-2</t>
  </si>
  <si>
    <t>520х340х16</t>
  </si>
  <si>
    <t>441х628х845/441х674/769***</t>
  </si>
  <si>
    <t>Прочая продукция</t>
  </si>
  <si>
    <t>ТК-1</t>
  </si>
  <si>
    <t>Топор-колун</t>
  </si>
  <si>
    <t>165х54х100</t>
  </si>
  <si>
    <t>ПЧП-01</t>
  </si>
  <si>
    <t>Предтопочная чугунная приставка</t>
  </si>
  <si>
    <t>снимаем с производства</t>
  </si>
  <si>
    <t>421х282х62</t>
  </si>
  <si>
    <t>ДУ-50</t>
  </si>
  <si>
    <t>Фланец 1МПа; 0,6 МПа</t>
  </si>
  <si>
    <t>Ø160х21, Ø140х18</t>
  </si>
  <si>
    <t>НЛ 160/57</t>
  </si>
  <si>
    <t>Наконечник винтовой</t>
  </si>
  <si>
    <t>Ø160х120</t>
  </si>
  <si>
    <t>НЛ 160/□50Кв.Ф</t>
  </si>
  <si>
    <t>Ø160х140</t>
  </si>
  <si>
    <t>НЛ 180/76</t>
  </si>
  <si>
    <t>Ø180х137</t>
  </si>
  <si>
    <t>НЛ 180/□80Кв.Ф</t>
  </si>
  <si>
    <t>Ø180х170</t>
  </si>
  <si>
    <t>НЛ 250/76/89</t>
  </si>
  <si>
    <t>Ø250х89</t>
  </si>
  <si>
    <t>НЛ 300/108</t>
  </si>
  <si>
    <t>Ø300х220</t>
  </si>
  <si>
    <t>НЛ-ЭО-Н.1</t>
  </si>
  <si>
    <t>Наконечник для ограды "Листья" крашеный</t>
  </si>
  <si>
    <t>Ø85х190</t>
  </si>
  <si>
    <t>НЛ-ЭО-Н.2</t>
  </si>
  <si>
    <t>Наконечник для ограды "Ромб" крашеный</t>
  </si>
  <si>
    <t>Ø60х217</t>
  </si>
  <si>
    <t>ЭО-Н.3</t>
  </si>
  <si>
    <t>Вставка "Листья" крашеная</t>
  </si>
  <si>
    <t>120х210х20</t>
  </si>
  <si>
    <t>ЭО-Н.4</t>
  </si>
  <si>
    <t>Накладка "Весенняя фантазия" крашеная</t>
  </si>
  <si>
    <t>830х600х20</t>
  </si>
  <si>
    <t>КЧП-2</t>
  </si>
  <si>
    <t>Каменьчугунный для банной печи "Банник"</t>
  </si>
  <si>
    <t xml:space="preserve">        RLK 8112</t>
  </si>
  <si>
    <t>250х120х34</t>
  </si>
  <si>
    <t>КЧТ-1</t>
  </si>
  <si>
    <t>Камень чугунный для банной печи "Катри"</t>
  </si>
  <si>
    <t>160х84х32,5</t>
  </si>
  <si>
    <t>КЧО-1</t>
  </si>
  <si>
    <t>Камень чугунный для банной печи "Кедровая шишка"</t>
  </si>
  <si>
    <t>Ø68х98</t>
  </si>
  <si>
    <t>КЧР-1</t>
  </si>
  <si>
    <t>Камень чугунный для банной печи"Ракушка морская"</t>
  </si>
  <si>
    <t>185х100х76</t>
  </si>
  <si>
    <t>КЧР-2</t>
  </si>
  <si>
    <t>Камень чугунный для банной печи"Ракушка большая"</t>
  </si>
  <si>
    <t>142х141х67</t>
  </si>
  <si>
    <t>КЧР-3</t>
  </si>
  <si>
    <t>Камень чугунный для банной печи"Ракушка малая"</t>
  </si>
  <si>
    <t>97х79х42</t>
  </si>
  <si>
    <t>***</t>
  </si>
  <si>
    <t>первый размер - с верхним подключением дымохода; второй размер - с задним подключением дымохода;</t>
  </si>
  <si>
    <t>RLK 517</t>
  </si>
  <si>
    <t>RLK 519</t>
  </si>
  <si>
    <t>RLK 436</t>
  </si>
  <si>
    <t>RLK 446</t>
  </si>
  <si>
    <t>RLK 4512</t>
  </si>
  <si>
    <t>RLK 4612</t>
  </si>
  <si>
    <t>RLK 539</t>
  </si>
  <si>
    <t>RLK 1317</t>
  </si>
  <si>
    <t>Сова</t>
  </si>
  <si>
    <t>RLK 1417</t>
  </si>
  <si>
    <t>Избушка на курьих ножках</t>
  </si>
  <si>
    <t xml:space="preserve">Дверка камин. </t>
  </si>
  <si>
    <t>RLK 8415</t>
  </si>
  <si>
    <t>RLK 1517</t>
  </si>
  <si>
    <t>Кот ученый</t>
  </si>
  <si>
    <t>двухстворчатая под стекло</t>
  </si>
  <si>
    <t>Цена на продукцию с покрытием (бронза, латунь) и окрашенную термостойкой краской оговаривается дополнительно</t>
  </si>
  <si>
    <t>Артикул рисун-ка</t>
  </si>
  <si>
    <t>Цена с НДС изделия с покрытием (руб.)</t>
  </si>
  <si>
    <t>Ручка-стучалка дверная "Медведь"</t>
  </si>
  <si>
    <t>Ручка-стучалка дверная "Рысь"</t>
  </si>
  <si>
    <t>Ручка-стучалка дверная "Бульдог"</t>
  </si>
  <si>
    <t>ХДИ-12.018</t>
  </si>
  <si>
    <t>ХДИ-12.035</t>
  </si>
  <si>
    <t>Ручка "Лев"</t>
  </si>
  <si>
    <t>180х120х70</t>
  </si>
  <si>
    <t>снимаем с пр-ва</t>
  </si>
  <si>
    <t>84х70х80</t>
  </si>
  <si>
    <t>ХДИ-4.0010</t>
  </si>
  <si>
    <r>
      <t xml:space="preserve">Подсвечники "Лебединая верность" </t>
    </r>
    <r>
      <rPr>
        <b/>
        <sz val="11"/>
        <color rgb="FF00B0F0"/>
        <rFont val="Times New Roman"/>
        <family val="1"/>
        <charset val="204"/>
      </rPr>
      <t>(в комплекте 2 шт.)</t>
    </r>
  </si>
  <si>
    <t>128х80х77</t>
  </si>
  <si>
    <t>ХДИ-4.011</t>
  </si>
  <si>
    <t>Подсвечник "Лебедь ажурный"</t>
  </si>
  <si>
    <t>84х76х76</t>
  </si>
  <si>
    <t>Статуэтка "Ни пуха ни пера"</t>
  </si>
  <si>
    <t>ХДИ-2.027</t>
  </si>
  <si>
    <t>Статуэтка "Стилизованный петушок"</t>
  </si>
  <si>
    <t>60х23х60</t>
  </si>
  <si>
    <t>ХДИ-2.029</t>
  </si>
  <si>
    <t>Статуэтка "Лайка"</t>
  </si>
  <si>
    <t>82х52х105</t>
  </si>
  <si>
    <t>ХДИ-2.030</t>
  </si>
  <si>
    <t>Статуэтка "Лорд"</t>
  </si>
  <si>
    <t>74х46х74</t>
  </si>
  <si>
    <t>ХДИ-2.031</t>
  </si>
  <si>
    <t>Статуэтка "Дарси"</t>
  </si>
  <si>
    <t>52х32х58</t>
  </si>
  <si>
    <t>ХДИ-7.008</t>
  </si>
  <si>
    <t>Карандашница "Мурзик"</t>
  </si>
  <si>
    <t>ХДИ-7.011</t>
  </si>
  <si>
    <t>Карандашница "В Алтайской степи"</t>
  </si>
  <si>
    <t>ХДИ-7.012</t>
  </si>
  <si>
    <t>Карандашница "На охоте"</t>
  </si>
  <si>
    <t>165х85х170</t>
  </si>
  <si>
    <t>ХДИ-7.013</t>
  </si>
  <si>
    <t>Карандашница "Два сапога пара"</t>
  </si>
  <si>
    <t>Ø65х77</t>
  </si>
  <si>
    <t>ХДИ-10.004</t>
  </si>
  <si>
    <t>Часы "До третьих петухов"</t>
  </si>
  <si>
    <t>ХДИ-10.006</t>
  </si>
  <si>
    <t>Часы "Ажур"</t>
  </si>
  <si>
    <t>247х182х35</t>
  </si>
  <si>
    <t>ХДИ-10.007</t>
  </si>
  <si>
    <t>Часы "Чайник"</t>
  </si>
  <si>
    <t>262х168х35</t>
  </si>
  <si>
    <t xml:space="preserve">Крючок "Олень" </t>
  </si>
  <si>
    <t xml:space="preserve">Крючок "Тигр" </t>
  </si>
  <si>
    <t xml:space="preserve">Крючок "Медведь" </t>
  </si>
  <si>
    <t xml:space="preserve">Крючок "Волк" </t>
  </si>
  <si>
    <t xml:space="preserve">Крючок "Кабан" </t>
  </si>
  <si>
    <t xml:space="preserve">Крючок "Архар" </t>
  </si>
  <si>
    <t xml:space="preserve">Крючок "Барс" </t>
  </si>
  <si>
    <t xml:space="preserve">Крючок "Лошадь" </t>
  </si>
  <si>
    <t>ХДИ-12.037</t>
  </si>
  <si>
    <t>Крючок "Бурый медведь"</t>
  </si>
  <si>
    <t>108х124х45</t>
  </si>
  <si>
    <t>ХДИ-12.038</t>
  </si>
  <si>
    <t>Крючок "Снежный барс"</t>
  </si>
  <si>
    <t>110х107х42</t>
  </si>
  <si>
    <t>ХДИ-12.039</t>
  </si>
  <si>
    <t>Крючок "Серый волк"</t>
  </si>
  <si>
    <t>128х100х48</t>
  </si>
  <si>
    <t>ХДИ-12.040</t>
  </si>
  <si>
    <t>Крючок "Горный архар"</t>
  </si>
  <si>
    <t>108х117х40</t>
  </si>
  <si>
    <t>ХДИ-12.041</t>
  </si>
  <si>
    <t>Крючок "Дикий кабан"</t>
  </si>
  <si>
    <t>106х122х45</t>
  </si>
  <si>
    <t>ХДИ-12.043</t>
  </si>
  <si>
    <t>Крючок "Сохатый лось"</t>
  </si>
  <si>
    <t>102х128х58</t>
  </si>
  <si>
    <t>Ключница "Марал"</t>
  </si>
  <si>
    <t>ХДИ-12.036</t>
  </si>
  <si>
    <t>Ключница "Лось"</t>
  </si>
  <si>
    <t>200х160х85</t>
  </si>
  <si>
    <t>ХДИ-12.046</t>
  </si>
  <si>
    <t>Ключница "Бык"</t>
  </si>
  <si>
    <t>155х65х70</t>
  </si>
  <si>
    <t>ХДИ-12.048</t>
  </si>
  <si>
    <t>Ключница "Кабан"</t>
  </si>
  <si>
    <t>150х95х70</t>
  </si>
  <si>
    <t>ХДИ-12.033</t>
  </si>
  <si>
    <t>Полка-спичечница "Свиристели"</t>
  </si>
  <si>
    <t>142х76х158</t>
  </si>
  <si>
    <t>ХДИ-12.034</t>
  </si>
  <si>
    <t>Полка-ключница "Свиристели"</t>
  </si>
  <si>
    <t>155х92х200</t>
  </si>
  <si>
    <t>ХДИ-12.042</t>
  </si>
  <si>
    <t>Подставка под горячее</t>
  </si>
  <si>
    <t>209х162х14</t>
  </si>
  <si>
    <t>ХДИ-12.045</t>
  </si>
  <si>
    <t>Полкодержатель "Шишка" (правый и левый)</t>
  </si>
  <si>
    <t>150х60х120*</t>
  </si>
  <si>
    <t>ХДИ-12.050</t>
  </si>
  <si>
    <t>Полкодержатель "Ажур" (правый и левый)</t>
  </si>
  <si>
    <t>195х23х161*</t>
  </si>
  <si>
    <t>ХДИ-12.049</t>
  </si>
  <si>
    <t>Вешалка "Сова"</t>
  </si>
  <si>
    <t>310х220х50</t>
  </si>
  <si>
    <t>Бюст Ф.Э. Дзержинский (на низкой подставке)</t>
  </si>
  <si>
    <t>Бюст Ф.Э. Дзержинский (на высокой подставке)</t>
  </si>
  <si>
    <t>ХДИ-1.005</t>
  </si>
  <si>
    <t>Скульптура В.М.Шукшин (на подставке "У камня")</t>
  </si>
  <si>
    <t>162х87х285</t>
  </si>
  <si>
    <t xml:space="preserve">                                                                                                   габаритный размер одного полкодержателя (в комплекте два)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</si>
</sst>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7" x14ac:knownFonts="1">
    <font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u/>
      <sz val="12"/>
      <color indexed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1"/>
      <name val="Times New Roman Cyr"/>
      <charset val="204"/>
    </font>
    <font>
      <sz val="16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charset val="204"/>
    </font>
    <font>
      <b/>
      <sz val="12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"/>
      <family val="2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0"/>
      <name val="Times New Roman Cyr"/>
      <charset val="204"/>
    </font>
    <font>
      <b/>
      <vertAlign val="superscript"/>
      <sz val="12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i/>
      <sz val="12"/>
      <name val="Times New Roman Cyr"/>
      <charset val="204"/>
    </font>
    <font>
      <b/>
      <i/>
      <sz val="16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ahoma"/>
      <family val="2"/>
      <charset val="204"/>
    </font>
    <font>
      <b/>
      <sz val="18"/>
      <name val="Times New Roman"/>
      <family val="1"/>
      <charset val="204"/>
    </font>
    <font>
      <sz val="9"/>
      <name val="Times New Roman Cyr"/>
      <charset val="204"/>
    </font>
    <font>
      <b/>
      <sz val="20"/>
      <name val="Tahoma"/>
      <family val="2"/>
      <charset val="204"/>
    </font>
    <font>
      <b/>
      <vertAlign val="superscript"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color indexed="10"/>
      <name val="Times New Roman Cyr"/>
      <family val="1"/>
      <charset val="204"/>
    </font>
    <font>
      <b/>
      <i/>
      <sz val="18"/>
      <name val="Times New Roman Cyr"/>
      <charset val="204"/>
    </font>
    <font>
      <b/>
      <sz val="11"/>
      <color indexed="17"/>
      <name val="Times New Roman Cyr"/>
      <family val="1"/>
      <charset val="204"/>
    </font>
    <font>
      <sz val="12"/>
      <color indexed="17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 Cyr"/>
      <family val="1"/>
      <charset val="204"/>
    </font>
    <font>
      <sz val="14"/>
      <color indexed="8"/>
      <name val="Times New Roman Cyr"/>
      <charset val="204"/>
    </font>
    <font>
      <sz val="11"/>
      <color indexed="8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1"/>
      <color theme="1"/>
      <name val="Times New Roman Cyr"/>
      <charset val="204"/>
    </font>
    <font>
      <sz val="14"/>
      <color rgb="FFFF0000"/>
      <name val="Times New Roman Cyr"/>
      <charset val="204"/>
    </font>
    <font>
      <sz val="16"/>
      <color rgb="FFFF000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color rgb="FF00B050"/>
      <name val="Times New Roman Cyr"/>
      <family val="1"/>
      <charset val="204"/>
    </font>
    <font>
      <b/>
      <sz val="12"/>
      <color rgb="FF00B050"/>
      <name val="Times New Roman Cyr"/>
      <charset val="204"/>
    </font>
    <font>
      <b/>
      <sz val="10"/>
      <color rgb="FF00B050"/>
      <name val="Times New Roman Cyr"/>
      <family val="1"/>
      <charset val="204"/>
    </font>
    <font>
      <b/>
      <sz val="12"/>
      <color rgb="FF00B05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1"/>
      <color rgb="FF00B050"/>
      <name val="Times New Roman Cyr"/>
      <charset val="204"/>
    </font>
    <font>
      <sz val="12"/>
      <color rgb="FF00B050"/>
      <name val="Times New Roman Cyr"/>
      <charset val="204"/>
    </font>
    <font>
      <b/>
      <sz val="12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00B0F0"/>
      <name val="Times New Roman Cyr"/>
      <family val="1"/>
      <charset val="204"/>
    </font>
    <font>
      <b/>
      <sz val="12"/>
      <color rgb="FF00B0F0"/>
      <name val="Times New Roman Cyr"/>
      <charset val="204"/>
    </font>
    <font>
      <b/>
      <sz val="12"/>
      <color rgb="FF00B0F0"/>
      <name val="Times New Roman Cyr"/>
      <family val="1"/>
      <charset val="204"/>
    </font>
    <font>
      <b/>
      <sz val="12"/>
      <color theme="3" tint="-0.499984740745262"/>
      <name val="Times New Roman Cyr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1"/>
      <color theme="3" tint="-0.499984740745262"/>
      <name val="Times New Roman Cyr"/>
      <family val="1"/>
      <charset val="204"/>
    </font>
    <font>
      <b/>
      <sz val="12"/>
      <color theme="3" tint="-0.49998474074526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6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6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/>
    <xf numFmtId="0" fontId="6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7" fillId="0" borderId="1" xfId="0" applyFont="1" applyBorder="1" applyAlignment="1">
      <alignment horizontal="center"/>
    </xf>
    <xf numFmtId="0" fontId="20" fillId="2" borderId="1" xfId="0" applyFont="1" applyFill="1" applyBorder="1"/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0" fillId="0" borderId="1" xfId="0" applyFont="1" applyBorder="1"/>
    <xf numFmtId="0" fontId="16" fillId="2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Fill="1" applyBorder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" fontId="1" fillId="0" borderId="0" xfId="0" applyNumberFormat="1" applyFont="1"/>
    <xf numFmtId="0" fontId="13" fillId="0" borderId="3" xfId="0" applyFont="1" applyBorder="1"/>
    <xf numFmtId="0" fontId="2" fillId="0" borderId="2" xfId="0" applyFont="1" applyBorder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2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2" borderId="3" xfId="0" applyFont="1" applyFill="1" applyBorder="1"/>
    <xf numFmtId="0" fontId="20" fillId="2" borderId="8" xfId="0" applyFont="1" applyFill="1" applyBorder="1"/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1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6" fillId="0" borderId="3" xfId="0" applyFont="1" applyBorder="1"/>
    <xf numFmtId="0" fontId="1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3" fillId="0" borderId="2" xfId="0" applyFont="1" applyBorder="1"/>
    <xf numFmtId="2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3" fillId="0" borderId="9" xfId="0" applyFont="1" applyFill="1" applyBorder="1" applyAlignment="1"/>
    <xf numFmtId="0" fontId="21" fillId="0" borderId="9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5" fillId="0" borderId="0" xfId="0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/>
    <xf numFmtId="0" fontId="2" fillId="2" borderId="1" xfId="0" applyFont="1" applyFill="1" applyBorder="1"/>
    <xf numFmtId="0" fontId="2" fillId="0" borderId="15" xfId="0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16" xfId="0" applyFont="1" applyBorder="1" applyAlignment="1">
      <alignment horizontal="center"/>
    </xf>
    <xf numFmtId="0" fontId="12" fillId="0" borderId="1" xfId="0" applyFont="1" applyBorder="1" applyAlignment="1"/>
    <xf numFmtId="0" fontId="2" fillId="0" borderId="17" xfId="0" applyFont="1" applyFill="1" applyBorder="1" applyAlignment="1"/>
    <xf numFmtId="2" fontId="2" fillId="0" borderId="18" xfId="0" applyNumberFormat="1" applyFont="1" applyFill="1" applyBorder="1" applyAlignment="1">
      <alignment horizontal="center"/>
    </xf>
    <xf numFmtId="0" fontId="27" fillId="0" borderId="1" xfId="0" applyFont="1" applyBorder="1"/>
    <xf numFmtId="0" fontId="28" fillId="0" borderId="0" xfId="0" applyFont="1"/>
    <xf numFmtId="0" fontId="2" fillId="0" borderId="3" xfId="0" applyFont="1" applyFill="1" applyBorder="1"/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/>
    <xf numFmtId="0" fontId="31" fillId="0" borderId="0" xfId="1" applyFont="1" applyFill="1" applyAlignment="1" applyProtection="1">
      <alignment vertical="center"/>
    </xf>
    <xf numFmtId="0" fontId="31" fillId="0" borderId="0" xfId="0" applyFont="1" applyFill="1" applyAlignment="1">
      <alignment horizontal="center"/>
    </xf>
    <xf numFmtId="0" fontId="1" fillId="0" borderId="0" xfId="0" applyFont="1"/>
    <xf numFmtId="0" fontId="12" fillId="0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9" xfId="0" applyFont="1" applyBorder="1"/>
    <xf numFmtId="0" fontId="2" fillId="2" borderId="8" xfId="0" applyFont="1" applyFill="1" applyBorder="1"/>
    <xf numFmtId="0" fontId="18" fillId="0" borderId="8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" xfId="0" applyFont="1" applyBorder="1"/>
    <xf numFmtId="2" fontId="12" fillId="0" borderId="1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15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6" xfId="0" applyFill="1" applyBorder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 shrinkToFit="1"/>
    </xf>
    <xf numFmtId="0" fontId="1" fillId="0" borderId="6" xfId="0" applyFont="1" applyFill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/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18" fillId="0" borderId="3" xfId="0" applyFont="1" applyBorder="1"/>
    <xf numFmtId="0" fontId="17" fillId="2" borderId="18" xfId="0" applyFont="1" applyFill="1" applyBorder="1"/>
    <xf numFmtId="0" fontId="6" fillId="0" borderId="10" xfId="0" applyFont="1" applyBorder="1"/>
    <xf numFmtId="0" fontId="2" fillId="2" borderId="24" xfId="0" applyFont="1" applyFill="1" applyBorder="1"/>
    <xf numFmtId="0" fontId="6" fillId="0" borderId="1" xfId="0" applyFont="1" applyBorder="1"/>
    <xf numFmtId="0" fontId="12" fillId="0" borderId="5" xfId="0" applyFont="1" applyFill="1" applyBorder="1"/>
    <xf numFmtId="0" fontId="6" fillId="0" borderId="6" xfId="0" applyFont="1" applyFill="1" applyBorder="1"/>
    <xf numFmtId="0" fontId="12" fillId="0" borderId="28" xfId="0" applyFont="1" applyFill="1" applyBorder="1"/>
    <xf numFmtId="0" fontId="6" fillId="0" borderId="6" xfId="0" applyFont="1" applyFill="1" applyBorder="1" applyAlignment="1">
      <alignment shrinkToFit="1"/>
    </xf>
    <xf numFmtId="0" fontId="29" fillId="0" borderId="0" xfId="0" applyFont="1" applyAlignment="1">
      <alignment horizontal="center"/>
    </xf>
    <xf numFmtId="0" fontId="0" fillId="0" borderId="1" xfId="0" applyBorder="1"/>
    <xf numFmtId="0" fontId="2" fillId="0" borderId="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4" fillId="0" borderId="31" xfId="0" applyFont="1" applyBorder="1"/>
    <xf numFmtId="0" fontId="2" fillId="0" borderId="22" xfId="0" applyFont="1" applyBorder="1" applyAlignment="1">
      <alignment horizontal="center"/>
    </xf>
    <xf numFmtId="0" fontId="2" fillId="0" borderId="8" xfId="0" applyFont="1" applyBorder="1"/>
    <xf numFmtId="0" fontId="13" fillId="0" borderId="8" xfId="0" applyFont="1" applyBorder="1" applyAlignment="1">
      <alignment horizontal="center"/>
    </xf>
    <xf numFmtId="0" fontId="2" fillId="0" borderId="9" xfId="0" applyFont="1" applyBorder="1"/>
    <xf numFmtId="2" fontId="2" fillId="0" borderId="9" xfId="0" applyNumberFormat="1" applyFont="1" applyBorder="1" applyAlignment="1">
      <alignment horizontal="center"/>
    </xf>
    <xf numFmtId="0" fontId="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36" xfId="0" applyFont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37" xfId="0" applyFont="1" applyBorder="1"/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/>
    <xf numFmtId="0" fontId="6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2" fillId="0" borderId="42" xfId="0" applyFont="1" applyFill="1" applyBorder="1"/>
    <xf numFmtId="0" fontId="20" fillId="0" borderId="42" xfId="0" applyFont="1" applyFill="1" applyBorder="1"/>
    <xf numFmtId="0" fontId="6" fillId="0" borderId="42" xfId="0" applyFont="1" applyFill="1" applyBorder="1"/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0" fontId="12" fillId="0" borderId="3" xfId="0" applyFont="1" applyBorder="1" applyAlignment="1"/>
    <xf numFmtId="0" fontId="12" fillId="0" borderId="3" xfId="0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23" fillId="0" borderId="10" xfId="0" applyFont="1" applyBorder="1"/>
    <xf numFmtId="0" fontId="39" fillId="2" borderId="3" xfId="0" applyFont="1" applyFill="1" applyBorder="1"/>
    <xf numFmtId="0" fontId="39" fillId="0" borderId="3" xfId="0" applyFont="1" applyFill="1" applyBorder="1"/>
    <xf numFmtId="0" fontId="0" fillId="0" borderId="1" xfId="0" applyFont="1" applyBorder="1" applyAlignment="1">
      <alignment horizontal="left" vertical="center"/>
    </xf>
    <xf numFmtId="0" fontId="2" fillId="0" borderId="5" xfId="0" applyFont="1" applyFill="1" applyBorder="1" applyAlignment="1"/>
    <xf numFmtId="0" fontId="12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0" fontId="16" fillId="2" borderId="2" xfId="0" applyFont="1" applyFill="1" applyBorder="1"/>
    <xf numFmtId="0" fontId="41" fillId="0" borderId="0" xfId="0" applyFont="1"/>
    <xf numFmtId="0" fontId="13" fillId="0" borderId="0" xfId="0" applyFont="1" applyBorder="1" applyAlignment="1">
      <alignment horizontal="center"/>
    </xf>
    <xf numFmtId="1" fontId="18" fillId="0" borderId="0" xfId="0" applyNumberFormat="1" applyFont="1" applyFill="1" applyBorder="1"/>
    <xf numFmtId="0" fontId="1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40" fillId="0" borderId="0" xfId="0" applyFont="1" applyBorder="1" applyAlignment="1"/>
    <xf numFmtId="0" fontId="22" fillId="0" borderId="0" xfId="0" applyFont="1" applyBorder="1" applyAlignment="1"/>
    <xf numFmtId="0" fontId="16" fillId="0" borderId="1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0" fillId="0" borderId="9" xfId="0" applyBorder="1" applyAlignment="1"/>
    <xf numFmtId="0" fontId="12" fillId="0" borderId="8" xfId="0" applyFont="1" applyFill="1" applyBorder="1" applyAlignment="1"/>
    <xf numFmtId="0" fontId="23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2" fillId="0" borderId="33" xfId="0" applyFont="1" applyFill="1" applyBorder="1"/>
    <xf numFmtId="0" fontId="2" fillId="0" borderId="1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6" fillId="0" borderId="32" xfId="0" applyFont="1" applyFill="1" applyBorder="1"/>
    <xf numFmtId="0" fontId="20" fillId="0" borderId="8" xfId="0" applyFont="1" applyFill="1" applyBorder="1"/>
    <xf numFmtId="0" fontId="6" fillId="0" borderId="8" xfId="0" applyFont="1" applyFill="1" applyBorder="1"/>
    <xf numFmtId="0" fontId="17" fillId="2" borderId="1" xfId="0" applyFont="1" applyFill="1" applyBorder="1" applyAlignment="1">
      <alignment horizontal="center"/>
    </xf>
    <xf numFmtId="0" fontId="17" fillId="0" borderId="5" xfId="0" applyFont="1" applyFill="1" applyBorder="1"/>
    <xf numFmtId="0" fontId="17" fillId="0" borderId="28" xfId="0" applyFont="1" applyFill="1" applyBorder="1"/>
    <xf numFmtId="0" fontId="17" fillId="0" borderId="21" xfId="0" applyFont="1" applyFill="1" applyBorder="1"/>
    <xf numFmtId="0" fontId="2" fillId="0" borderId="8" xfId="0" applyFont="1" applyFill="1" applyBorder="1"/>
    <xf numFmtId="0" fontId="20" fillId="0" borderId="8" xfId="0" applyFont="1" applyBorder="1"/>
    <xf numFmtId="2" fontId="2" fillId="2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1" fillId="0" borderId="9" xfId="0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29" xfId="0" applyFont="1" applyBorder="1" applyAlignment="1">
      <alignment horizontal="center" vertical="center"/>
    </xf>
    <xf numFmtId="0" fontId="2" fillId="0" borderId="8" xfId="0" applyFont="1" applyBorder="1" applyAlignment="1"/>
    <xf numFmtId="0" fontId="0" fillId="0" borderId="8" xfId="0" applyBorder="1" applyAlignment="1"/>
    <xf numFmtId="0" fontId="21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8" fillId="0" borderId="1" xfId="0" applyFont="1" applyBorder="1"/>
    <xf numFmtId="0" fontId="12" fillId="0" borderId="3" xfId="0" applyFont="1" applyBorder="1"/>
    <xf numFmtId="0" fontId="0" fillId="0" borderId="3" xfId="0" applyBorder="1"/>
    <xf numFmtId="0" fontId="12" fillId="0" borderId="45" xfId="0" applyFont="1" applyBorder="1" applyAlignment="1">
      <alignment horizontal="center"/>
    </xf>
    <xf numFmtId="0" fontId="12" fillId="0" borderId="3" xfId="0" applyFont="1" applyFill="1" applyBorder="1"/>
    <xf numFmtId="0" fontId="12" fillId="0" borderId="28" xfId="0" applyFont="1" applyBorder="1" applyAlignment="1">
      <alignment horizontal="center"/>
    </xf>
    <xf numFmtId="0" fontId="27" fillId="0" borderId="3" xfId="0" applyFont="1" applyBorder="1"/>
    <xf numFmtId="0" fontId="6" fillId="0" borderId="3" xfId="0" applyFont="1" applyBorder="1"/>
    <xf numFmtId="2" fontId="12" fillId="0" borderId="3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6" fillId="0" borderId="9" xfId="0" applyFont="1" applyBorder="1"/>
    <xf numFmtId="2" fontId="12" fillId="0" borderId="9" xfId="0" applyNumberFormat="1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15" fillId="0" borderId="3" xfId="0" applyFont="1" applyBorder="1" applyAlignment="1"/>
    <xf numFmtId="0" fontId="15" fillId="0" borderId="3" xfId="0" applyFont="1" applyBorder="1"/>
    <xf numFmtId="0" fontId="43" fillId="0" borderId="4" xfId="0" applyFont="1" applyBorder="1" applyAlignment="1">
      <alignment horizontal="center" vertical="center" wrapText="1"/>
    </xf>
    <xf numFmtId="0" fontId="44" fillId="0" borderId="49" xfId="0" applyFont="1" applyBorder="1"/>
    <xf numFmtId="0" fontId="0" fillId="0" borderId="24" xfId="0" applyBorder="1"/>
    <xf numFmtId="2" fontId="45" fillId="0" borderId="1" xfId="0" applyNumberFormat="1" applyFont="1" applyFill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0" fontId="45" fillId="0" borderId="8" xfId="0" applyFont="1" applyBorder="1"/>
    <xf numFmtId="0" fontId="46" fillId="0" borderId="8" xfId="0" applyFont="1" applyBorder="1" applyAlignment="1">
      <alignment horizontal="center"/>
    </xf>
    <xf numFmtId="2" fontId="45" fillId="0" borderId="8" xfId="0" applyNumberFormat="1" applyFont="1" applyFill="1" applyBorder="1" applyAlignment="1">
      <alignment horizontal="center"/>
    </xf>
    <xf numFmtId="2" fontId="45" fillId="0" borderId="8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1" xfId="0" applyFont="1" applyBorder="1"/>
    <xf numFmtId="0" fontId="46" fillId="0" borderId="1" xfId="0" applyFont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0" fontId="46" fillId="0" borderId="1" xfId="0" applyFont="1" applyBorder="1"/>
    <xf numFmtId="0" fontId="45" fillId="0" borderId="2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5" fillId="0" borderId="9" xfId="0" applyFont="1" applyBorder="1"/>
    <xf numFmtId="0" fontId="46" fillId="0" borderId="9" xfId="0" applyFont="1" applyBorder="1" applyAlignment="1">
      <alignment horizontal="center"/>
    </xf>
    <xf numFmtId="2" fontId="45" fillId="0" borderId="9" xfId="0" applyNumberFormat="1" applyFont="1" applyFill="1" applyBorder="1" applyAlignment="1">
      <alignment horizontal="center"/>
    </xf>
    <xf numFmtId="2" fontId="45" fillId="0" borderId="9" xfId="0" applyNumberFormat="1" applyFont="1" applyBorder="1" applyAlignment="1">
      <alignment horizontal="center"/>
    </xf>
    <xf numFmtId="0" fontId="45" fillId="2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3" xfId="0" applyFont="1" applyFill="1" applyBorder="1"/>
    <xf numFmtId="0" fontId="45" fillId="0" borderId="10" xfId="0" applyFont="1" applyBorder="1"/>
    <xf numFmtId="0" fontId="48" fillId="0" borderId="8" xfId="0" applyFont="1" applyBorder="1" applyAlignment="1">
      <alignment horizontal="center"/>
    </xf>
    <xf numFmtId="2" fontId="47" fillId="2" borderId="8" xfId="0" applyNumberFormat="1" applyFont="1" applyFill="1" applyBorder="1" applyAlignment="1">
      <alignment horizontal="center"/>
    </xf>
    <xf numFmtId="2" fontId="47" fillId="0" borderId="44" xfId="0" applyNumberFormat="1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" xfId="0" applyFont="1" applyFill="1" applyBorder="1"/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45" fillId="2" borderId="10" xfId="0" applyNumberFormat="1" applyFont="1" applyFill="1" applyBorder="1" applyAlignment="1">
      <alignment horizontal="center"/>
    </xf>
    <xf numFmtId="0" fontId="49" fillId="0" borderId="1" xfId="0" applyFont="1" applyBorder="1"/>
    <xf numFmtId="0" fontId="48" fillId="0" borderId="1" xfId="0" applyFont="1" applyBorder="1" applyAlignment="1">
      <alignment horizontal="center"/>
    </xf>
    <xf numFmtId="2" fontId="47" fillId="0" borderId="1" xfId="0" applyNumberFormat="1" applyFont="1" applyFill="1" applyBorder="1" applyAlignment="1">
      <alignment horizontal="center"/>
    </xf>
    <xf numFmtId="2" fontId="47" fillId="2" borderId="1" xfId="0" applyNumberFormat="1" applyFont="1" applyFill="1" applyBorder="1" applyAlignment="1">
      <alignment horizontal="center"/>
    </xf>
    <xf numFmtId="2" fontId="45" fillId="2" borderId="1" xfId="0" applyNumberFormat="1" applyFont="1" applyFill="1" applyBorder="1" applyAlignment="1">
      <alignment horizontal="center"/>
    </xf>
    <xf numFmtId="0" fontId="47" fillId="2" borderId="14" xfId="0" applyFont="1" applyFill="1" applyBorder="1" applyAlignment="1">
      <alignment horizontal="center"/>
    </xf>
    <xf numFmtId="0" fontId="47" fillId="0" borderId="1" xfId="0" applyFont="1" applyBorder="1" applyAlignment="1"/>
    <xf numFmtId="0" fontId="50" fillId="0" borderId="1" xfId="0" applyFont="1" applyBorder="1"/>
    <xf numFmtId="0" fontId="47" fillId="2" borderId="13" xfId="0" applyFont="1" applyFill="1" applyBorder="1" applyAlignment="1">
      <alignment horizontal="center"/>
    </xf>
    <xf numFmtId="0" fontId="47" fillId="2" borderId="29" xfId="0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9" xfId="0" applyFont="1" applyBorder="1" applyAlignment="1"/>
    <xf numFmtId="0" fontId="50" fillId="0" borderId="9" xfId="0" applyFont="1" applyBorder="1"/>
    <xf numFmtId="0" fontId="48" fillId="0" borderId="9" xfId="0" applyFont="1" applyBorder="1" applyAlignment="1">
      <alignment horizontal="center"/>
    </xf>
    <xf numFmtId="2" fontId="47" fillId="0" borderId="1" xfId="0" applyNumberFormat="1" applyFont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left" shrinkToFit="1"/>
    </xf>
    <xf numFmtId="2" fontId="0" fillId="0" borderId="0" xfId="0" applyNumberFormat="1"/>
    <xf numFmtId="0" fontId="45" fillId="0" borderId="1" xfId="0" applyFont="1" applyFill="1" applyBorder="1" applyAlignment="1">
      <alignment wrapText="1"/>
    </xf>
    <xf numFmtId="0" fontId="45" fillId="0" borderId="1" xfId="0" applyFont="1" applyBorder="1" applyAlignment="1">
      <alignment wrapText="1"/>
    </xf>
    <xf numFmtId="0" fontId="45" fillId="0" borderId="9" xfId="0" applyFont="1" applyFill="1" applyBorder="1" applyAlignment="1">
      <alignment wrapText="1"/>
    </xf>
    <xf numFmtId="0" fontId="45" fillId="0" borderId="8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13" fillId="0" borderId="9" xfId="0" applyFont="1" applyBorder="1"/>
    <xf numFmtId="0" fontId="2" fillId="0" borderId="4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2" fillId="0" borderId="0" xfId="0" applyFont="1"/>
    <xf numFmtId="0" fontId="20" fillId="0" borderId="3" xfId="0" applyFont="1" applyFill="1" applyBorder="1"/>
    <xf numFmtId="0" fontId="6" fillId="0" borderId="3" xfId="0" applyFont="1" applyFill="1" applyBorder="1"/>
    <xf numFmtId="0" fontId="54" fillId="0" borderId="1" xfId="0" applyFont="1" applyBorder="1" applyAlignment="1">
      <alignment horizontal="center"/>
    </xf>
    <xf numFmtId="0" fontId="54" fillId="0" borderId="1" xfId="0" applyFont="1" applyBorder="1"/>
    <xf numFmtId="0" fontId="55" fillId="0" borderId="1" xfId="0" applyFont="1" applyBorder="1" applyAlignment="1">
      <alignment horizontal="center"/>
    </xf>
    <xf numFmtId="2" fontId="54" fillId="0" borderId="1" xfId="0" applyNumberFormat="1" applyFont="1" applyBorder="1" applyAlignment="1">
      <alignment horizontal="center"/>
    </xf>
    <xf numFmtId="2" fontId="54" fillId="0" borderId="1" xfId="0" applyNumberFormat="1" applyFont="1" applyFill="1" applyBorder="1" applyAlignment="1">
      <alignment horizontal="center"/>
    </xf>
    <xf numFmtId="2" fontId="53" fillId="0" borderId="28" xfId="0" applyNumberFormat="1" applyFont="1" applyFill="1" applyBorder="1" applyAlignment="1">
      <alignment horizontal="center"/>
    </xf>
    <xf numFmtId="0" fontId="44" fillId="0" borderId="23" xfId="0" applyFont="1" applyBorder="1"/>
    <xf numFmtId="0" fontId="12" fillId="0" borderId="5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2" fontId="44" fillId="0" borderId="11" xfId="0" applyNumberFormat="1" applyFont="1" applyBorder="1"/>
    <xf numFmtId="0" fontId="12" fillId="0" borderId="5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0" fillId="3" borderId="1" xfId="0" applyFont="1" applyFill="1" applyBorder="1"/>
    <xf numFmtId="0" fontId="18" fillId="3" borderId="1" xfId="0" applyFont="1" applyFill="1" applyBorder="1"/>
    <xf numFmtId="0" fontId="2" fillId="3" borderId="3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10" xfId="0" applyFont="1" applyFill="1" applyBorder="1"/>
    <xf numFmtId="0" fontId="20" fillId="2" borderId="10" xfId="0" applyFont="1" applyFill="1" applyBorder="1"/>
    <xf numFmtId="0" fontId="18" fillId="0" borderId="10" xfId="0" applyFont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24" xfId="0" applyFont="1" applyFill="1" applyBorder="1"/>
    <xf numFmtId="0" fontId="17" fillId="0" borderId="3" xfId="0" applyFont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7" fillId="3" borderId="8" xfId="0" applyFont="1" applyFill="1" applyBorder="1" applyAlignment="1">
      <alignment wrapText="1"/>
    </xf>
    <xf numFmtId="0" fontId="12" fillId="3" borderId="8" xfId="0" applyFont="1" applyFill="1" applyBorder="1"/>
    <xf numFmtId="0" fontId="45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45" fillId="0" borderId="18" xfId="0" applyFont="1" applyBorder="1"/>
    <xf numFmtId="0" fontId="46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2" fontId="45" fillId="0" borderId="18" xfId="0" applyNumberFormat="1" applyFont="1" applyFill="1" applyBorder="1" applyAlignment="1">
      <alignment horizontal="center"/>
    </xf>
    <xf numFmtId="2" fontId="45" fillId="0" borderId="18" xfId="0" applyNumberFormat="1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45" fillId="0" borderId="3" xfId="0" applyFont="1" applyBorder="1"/>
    <xf numFmtId="0" fontId="15" fillId="0" borderId="1" xfId="0" applyFont="1" applyBorder="1" applyAlignment="1"/>
    <xf numFmtId="0" fontId="0" fillId="0" borderId="9" xfId="0" applyBorder="1"/>
    <xf numFmtId="0" fontId="12" fillId="0" borderId="9" xfId="0" applyFont="1" applyFill="1" applyBorder="1" applyAlignment="1">
      <alignment horizontal="center"/>
    </xf>
    <xf numFmtId="2" fontId="45" fillId="0" borderId="1" xfId="0" applyNumberFormat="1" applyFont="1" applyBorder="1"/>
    <xf numFmtId="0" fontId="56" fillId="0" borderId="0" xfId="0" applyFont="1"/>
    <xf numFmtId="0" fontId="57" fillId="0" borderId="0" xfId="0" applyFont="1"/>
    <xf numFmtId="0" fontId="0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21" fillId="0" borderId="1" xfId="0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horizontal="left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39" fillId="2" borderId="18" xfId="0" applyFont="1" applyFill="1" applyBorder="1"/>
    <xf numFmtId="0" fontId="6" fillId="0" borderId="9" xfId="0" applyFont="1" applyBorder="1" applyAlignment="1">
      <alignment horizontal="left" shrinkToFit="1"/>
    </xf>
    <xf numFmtId="2" fontId="10" fillId="0" borderId="0" xfId="0" applyNumberFormat="1" applyFont="1"/>
    <xf numFmtId="2" fontId="5" fillId="0" borderId="0" xfId="0" applyNumberFormat="1" applyFont="1"/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1" xfId="0" applyFont="1" applyFill="1" applyBorder="1" applyAlignment="1"/>
    <xf numFmtId="0" fontId="2" fillId="2" borderId="30" xfId="0" applyFont="1" applyFill="1" applyBorder="1" applyAlignment="1">
      <alignment horizontal="center"/>
    </xf>
    <xf numFmtId="0" fontId="20" fillId="2" borderId="2" xfId="0" applyFont="1" applyFill="1" applyBorder="1"/>
    <xf numFmtId="0" fontId="18" fillId="0" borderId="2" xfId="0" applyFont="1" applyBorder="1"/>
    <xf numFmtId="1" fontId="8" fillId="0" borderId="60" xfId="0" applyNumberFormat="1" applyFont="1" applyFill="1" applyBorder="1"/>
    <xf numFmtId="1" fontId="8" fillId="0" borderId="61" xfId="0" applyNumberFormat="1" applyFont="1" applyFill="1" applyBorder="1"/>
    <xf numFmtId="0" fontId="2" fillId="2" borderId="54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2" borderId="42" xfId="0" applyFont="1" applyFill="1" applyBorder="1"/>
    <xf numFmtId="0" fontId="20" fillId="2" borderId="42" xfId="0" applyFont="1" applyFill="1" applyBorder="1"/>
    <xf numFmtId="0" fontId="18" fillId="0" borderId="42" xfId="0" applyFont="1" applyBorder="1"/>
    <xf numFmtId="2" fontId="2" fillId="0" borderId="42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>
      <alignment horizontal="center"/>
    </xf>
    <xf numFmtId="1" fontId="8" fillId="0" borderId="43" xfId="0" applyNumberFormat="1" applyFont="1" applyFill="1" applyBorder="1"/>
    <xf numFmtId="2" fontId="10" fillId="0" borderId="55" xfId="0" applyNumberFormat="1" applyFont="1" applyBorder="1"/>
    <xf numFmtId="0" fontId="52" fillId="0" borderId="55" xfId="0" applyFont="1" applyBorder="1"/>
    <xf numFmtId="0" fontId="2" fillId="0" borderId="9" xfId="0" applyNumberFormat="1" applyFont="1" applyFill="1" applyBorder="1" applyAlignment="1">
      <alignment horizontal="justify" wrapText="1" shrinkToFit="1"/>
    </xf>
    <xf numFmtId="0" fontId="2" fillId="0" borderId="5" xfId="0" applyFont="1" applyFill="1" applyBorder="1" applyAlignment="1">
      <alignment horizontal="justify"/>
    </xf>
    <xf numFmtId="0" fontId="2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Border="1" applyAlignment="1"/>
    <xf numFmtId="0" fontId="12" fillId="0" borderId="15" xfId="0" applyFont="1" applyBorder="1" applyAlignment="1">
      <alignment horizontal="center" vertical="center"/>
    </xf>
    <xf numFmtId="0" fontId="2" fillId="0" borderId="2" xfId="0" applyFont="1" applyFill="1" applyBorder="1"/>
    <xf numFmtId="0" fontId="20" fillId="0" borderId="2" xfId="0" applyFont="1" applyBorder="1"/>
    <xf numFmtId="2" fontId="2" fillId="2" borderId="2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2" fillId="0" borderId="4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42" fillId="0" borderId="54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2" fillId="0" borderId="48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2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Border="1" applyAlignment="1"/>
    <xf numFmtId="0" fontId="35" fillId="0" borderId="0" xfId="0" applyFont="1" applyAlignment="1">
      <alignment horizontal="center"/>
    </xf>
    <xf numFmtId="0" fontId="2" fillId="0" borderId="8" xfId="0" applyFont="1" applyFill="1" applyBorder="1" applyAlignment="1"/>
    <xf numFmtId="0" fontId="2" fillId="0" borderId="4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2" fillId="0" borderId="35" xfId="0" applyNumberFormat="1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13" fillId="0" borderId="8" xfId="0" applyFont="1" applyFill="1" applyBorder="1" applyAlignment="1"/>
    <xf numFmtId="0" fontId="4" fillId="0" borderId="8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60" fillId="0" borderId="1" xfId="0" applyFont="1" applyFill="1" applyBorder="1" applyAlignment="1"/>
    <xf numFmtId="0" fontId="61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2" fontId="59" fillId="0" borderId="1" xfId="0" applyNumberFormat="1" applyFont="1" applyFill="1" applyBorder="1" applyAlignment="1">
      <alignment horizontal="center"/>
    </xf>
    <xf numFmtId="2" fontId="59" fillId="0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2" fontId="63" fillId="0" borderId="0" xfId="0" applyNumberFormat="1" applyFont="1"/>
    <xf numFmtId="0" fontId="64" fillId="0" borderId="3" xfId="0" applyFont="1" applyFill="1" applyBorder="1" applyAlignment="1">
      <alignment horizontal="center"/>
    </xf>
    <xf numFmtId="0" fontId="65" fillId="0" borderId="0" xfId="0" applyFont="1"/>
    <xf numFmtId="2" fontId="65" fillId="0" borderId="0" xfId="0" applyNumberFormat="1" applyFont="1"/>
    <xf numFmtId="0" fontId="6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3" fillId="0" borderId="3" xfId="0" applyFont="1" applyFill="1" applyBorder="1" applyAlignment="1"/>
    <xf numFmtId="0" fontId="20" fillId="0" borderId="1" xfId="0" applyFont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12" fillId="0" borderId="18" xfId="0" applyFont="1" applyFill="1" applyBorder="1" applyAlignment="1"/>
    <xf numFmtId="0" fontId="20" fillId="0" borderId="18" xfId="0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0" fontId="5" fillId="0" borderId="22" xfId="0" applyFont="1" applyFill="1" applyBorder="1" applyAlignment="1">
      <alignment horizontal="left" shrinkToFit="1"/>
    </xf>
    <xf numFmtId="0" fontId="5" fillId="0" borderId="21" xfId="0" applyFont="1" applyFill="1" applyBorder="1"/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right" shrinkToFit="1"/>
    </xf>
    <xf numFmtId="0" fontId="5" fillId="0" borderId="25" xfId="0" applyFont="1" applyFill="1" applyBorder="1"/>
    <xf numFmtId="0" fontId="0" fillId="0" borderId="59" xfId="0" applyFill="1" applyBorder="1"/>
    <xf numFmtId="0" fontId="5" fillId="0" borderId="20" xfId="0" applyFont="1" applyFill="1" applyBorder="1" applyAlignment="1">
      <alignment shrinkToFit="1"/>
    </xf>
    <xf numFmtId="0" fontId="5" fillId="0" borderId="14" xfId="0" applyFont="1" applyFill="1" applyBorder="1" applyAlignment="1">
      <alignment horizontal="left" shrinkToFit="1"/>
    </xf>
    <xf numFmtId="0" fontId="5" fillId="0" borderId="4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 shrinkToFit="1"/>
    </xf>
    <xf numFmtId="0" fontId="5" fillId="0" borderId="47" xfId="0" applyFont="1" applyFill="1" applyBorder="1"/>
    <xf numFmtId="0" fontId="5" fillId="0" borderId="7" xfId="0" applyFont="1" applyFill="1" applyBorder="1" applyAlignment="1">
      <alignment shrinkToFit="1"/>
    </xf>
    <xf numFmtId="0" fontId="5" fillId="0" borderId="7" xfId="0" applyFont="1" applyFill="1" applyBorder="1" applyAlignment="1">
      <alignment horizontal="left"/>
    </xf>
    <xf numFmtId="0" fontId="5" fillId="0" borderId="30" xfId="0" applyFont="1" applyBorder="1"/>
    <xf numFmtId="0" fontId="1" fillId="0" borderId="32" xfId="0" applyFont="1" applyFill="1" applyBorder="1"/>
    <xf numFmtId="0" fontId="0" fillId="0" borderId="63" xfId="0" applyFont="1" applyBorder="1" applyAlignment="1">
      <alignment horizontal="left" vertical="center"/>
    </xf>
    <xf numFmtId="0" fontId="0" fillId="3" borderId="30" xfId="0" applyFill="1" applyBorder="1"/>
    <xf numFmtId="0" fontId="0" fillId="3" borderId="31" xfId="0" applyFill="1" applyBorder="1"/>
    <xf numFmtId="0" fontId="5" fillId="0" borderId="29" xfId="0" applyFont="1" applyFill="1" applyBorder="1" applyAlignment="1">
      <alignment horizontal="left" shrinkToFit="1"/>
    </xf>
    <xf numFmtId="0" fontId="5" fillId="0" borderId="64" xfId="0" applyFont="1" applyFill="1" applyBorder="1" applyAlignment="1">
      <alignment horizontal="left"/>
    </xf>
    <xf numFmtId="0" fontId="5" fillId="0" borderId="65" xfId="0" applyFont="1" applyBorder="1"/>
    <xf numFmtId="0" fontId="5" fillId="0" borderId="19" xfId="0" applyFont="1" applyFill="1" applyBorder="1" applyAlignment="1">
      <alignment horizontal="right" shrinkToFit="1"/>
    </xf>
    <xf numFmtId="0" fontId="0" fillId="3" borderId="51" xfId="0" applyFill="1" applyBorder="1" applyAlignment="1">
      <alignment wrapText="1"/>
    </xf>
    <xf numFmtId="0" fontId="0" fillId="0" borderId="66" xfId="0" applyBorder="1" applyAlignment="1"/>
    <xf numFmtId="0" fontId="5" fillId="3" borderId="46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67" fillId="0" borderId="0" xfId="0" applyNumberFormat="1" applyFont="1"/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20" fillId="0" borderId="10" xfId="0" applyFont="1" applyBorder="1" applyAlignment="1">
      <alignment horizontal="center"/>
    </xf>
    <xf numFmtId="0" fontId="21" fillId="0" borderId="3" xfId="0" applyFont="1" applyFill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left" vertical="center"/>
    </xf>
    <xf numFmtId="0" fontId="70" fillId="0" borderId="1" xfId="0" applyFont="1" applyBorder="1" applyAlignment="1">
      <alignment horizontal="center"/>
    </xf>
    <xf numFmtId="2" fontId="68" fillId="0" borderId="1" xfId="0" applyNumberFormat="1" applyFont="1" applyFill="1" applyBorder="1" applyAlignment="1">
      <alignment horizontal="center" vertical="center"/>
    </xf>
    <xf numFmtId="2" fontId="71" fillId="0" borderId="1" xfId="0" applyNumberFormat="1" applyFont="1" applyBorder="1" applyAlignment="1">
      <alignment horizontal="center" vertical="center"/>
    </xf>
    <xf numFmtId="0" fontId="71" fillId="0" borderId="1" xfId="0" applyFont="1" applyFill="1" applyBorder="1" applyAlignment="1">
      <alignment horizontal="center"/>
    </xf>
    <xf numFmtId="0" fontId="71" fillId="0" borderId="1" xfId="0" applyFont="1" applyBorder="1" applyAlignment="1">
      <alignment horizontal="center"/>
    </xf>
    <xf numFmtId="1" fontId="72" fillId="0" borderId="7" xfId="0" applyNumberFormat="1" applyFont="1" applyBorder="1" applyAlignment="1">
      <alignment horizontal="center"/>
    </xf>
    <xf numFmtId="165" fontId="0" fillId="0" borderId="0" xfId="0" applyNumberFormat="1"/>
    <xf numFmtId="0" fontId="73" fillId="0" borderId="1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left" vertical="center"/>
    </xf>
    <xf numFmtId="2" fontId="74" fillId="0" borderId="1" xfId="0" applyNumberFormat="1" applyFont="1" applyFill="1" applyBorder="1" applyAlignment="1">
      <alignment horizontal="left" vertical="center"/>
    </xf>
    <xf numFmtId="0" fontId="75" fillId="0" borderId="1" xfId="0" applyFont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2" fontId="76" fillId="0" borderId="1" xfId="0" applyNumberFormat="1" applyFont="1" applyBorder="1" applyAlignment="1">
      <alignment horizontal="center" vertical="center"/>
    </xf>
    <xf numFmtId="2" fontId="76" fillId="0" borderId="1" xfId="0" applyNumberFormat="1" applyFont="1" applyFill="1" applyBorder="1" applyAlignment="1">
      <alignment horizontal="center"/>
    </xf>
    <xf numFmtId="0" fontId="76" fillId="0" borderId="1" xfId="0" applyFont="1" applyBorder="1" applyAlignment="1">
      <alignment horizontal="center"/>
    </xf>
    <xf numFmtId="1" fontId="73" fillId="0" borderId="7" xfId="0" applyNumberFormat="1" applyFont="1" applyBorder="1" applyAlignment="1">
      <alignment horizontal="center"/>
    </xf>
    <xf numFmtId="0" fontId="68" fillId="0" borderId="1" xfId="0" applyFont="1" applyFill="1" applyBorder="1" applyAlignment="1">
      <alignment horizontal="center"/>
    </xf>
    <xf numFmtId="2" fontId="71" fillId="0" borderId="1" xfId="0" applyNumberFormat="1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2" fontId="68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/>
    <xf numFmtId="0" fontId="71" fillId="0" borderId="1" xfId="0" applyFont="1" applyBorder="1"/>
    <xf numFmtId="2" fontId="72" fillId="0" borderId="1" xfId="0" applyNumberFormat="1" applyFont="1" applyFill="1" applyBorder="1" applyAlignment="1">
      <alignment horizontal="center"/>
    </xf>
    <xf numFmtId="0" fontId="60" fillId="0" borderId="1" xfId="0" applyFont="1" applyBorder="1"/>
    <xf numFmtId="0" fontId="67" fillId="0" borderId="1" xfId="0" applyFont="1" applyBorder="1"/>
    <xf numFmtId="0" fontId="60" fillId="0" borderId="1" xfId="0" applyFont="1" applyBorder="1" applyAlignment="1">
      <alignment horizontal="center"/>
    </xf>
    <xf numFmtId="1" fontId="59" fillId="0" borderId="7" xfId="0" applyNumberFormat="1" applyFont="1" applyBorder="1" applyAlignment="1">
      <alignment horizontal="center"/>
    </xf>
    <xf numFmtId="0" fontId="60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7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12" fillId="0" borderId="6" xfId="0" applyFont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72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68" fillId="3" borderId="1" xfId="0" applyNumberFormat="1" applyFont="1" applyFill="1" applyBorder="1" applyAlignment="1">
      <alignment horizontal="center" vertical="center"/>
    </xf>
    <xf numFmtId="2" fontId="72" fillId="0" borderId="1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litcom.rubtsovsk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litcom.rubtsovsk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litcom.rubtsovsk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28575</xdr:rowOff>
    </xdr:to>
    <xdr:sp macro="" textlink="">
      <xdr:nvSpPr>
        <xdr:cNvPr id="1025" name="Line 10"/>
        <xdr:cNvSpPr>
          <a:spLocks noChangeShapeType="1"/>
        </xdr:cNvSpPr>
      </xdr:nvSpPr>
      <xdr:spPr bwMode="auto">
        <a:xfrm flipV="1">
          <a:off x="9648825" y="17459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100</xdr:row>
      <xdr:rowOff>0</xdr:rowOff>
    </xdr:to>
    <xdr:sp macro="" textlink="">
      <xdr:nvSpPr>
        <xdr:cNvPr id="1026" name="Line 16"/>
        <xdr:cNvSpPr>
          <a:spLocks noChangeShapeType="1"/>
        </xdr:cNvSpPr>
      </xdr:nvSpPr>
      <xdr:spPr bwMode="auto">
        <a:xfrm flipV="1">
          <a:off x="9648825" y="2622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27" name="Line 55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28" name="Line 56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29" name="Line 57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0" name="Line 58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1" name="Line 59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2" name="Line 60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3" name="Line 61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4" name="Line 62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5" name="Line 63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6" name="Line 64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37" name="Line 65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cxnSp macro="">
      <xdr:nvCxnSpPr>
        <xdr:cNvPr id="1038" name="AutoShape 68"/>
        <xdr:cNvCxnSpPr>
          <a:cxnSpLocks noChangeShapeType="1"/>
        </xdr:cNvCxnSpPr>
      </xdr:nvCxnSpPr>
      <xdr:spPr bwMode="auto">
        <a:xfrm flipV="1">
          <a:off x="9648825" y="3691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cxnSp macro="">
      <xdr:nvCxnSpPr>
        <xdr:cNvPr id="1039" name="AutoShape 69"/>
        <xdr:cNvCxnSpPr>
          <a:cxnSpLocks noChangeShapeType="1"/>
        </xdr:cNvCxnSpPr>
      </xdr:nvCxnSpPr>
      <xdr:spPr bwMode="auto">
        <a:xfrm flipV="1">
          <a:off x="9648825" y="3691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cxnSp macro="">
      <xdr:nvCxnSpPr>
        <xdr:cNvPr id="1040" name="AutoShape 70"/>
        <xdr:cNvCxnSpPr>
          <a:cxnSpLocks noChangeShapeType="1"/>
        </xdr:cNvCxnSpPr>
      </xdr:nvCxnSpPr>
      <xdr:spPr bwMode="auto">
        <a:xfrm flipV="1">
          <a:off x="9648825" y="3691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41" name="Line 71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42" name="Line 72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43" name="Line 73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44" name="Line 74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045" name="Line 75"/>
        <xdr:cNvSpPr>
          <a:spLocks noChangeShapeType="1"/>
        </xdr:cNvSpPr>
      </xdr:nvSpPr>
      <xdr:spPr bwMode="auto">
        <a:xfrm flipV="1">
          <a:off x="9648825" y="3691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cxnSp macro="">
      <xdr:nvCxnSpPr>
        <xdr:cNvPr id="1046" name="AutoShape 77"/>
        <xdr:cNvCxnSpPr>
          <a:cxnSpLocks noChangeShapeType="1"/>
        </xdr:cNvCxnSpPr>
      </xdr:nvCxnSpPr>
      <xdr:spPr bwMode="auto">
        <a:xfrm flipV="1">
          <a:off x="9648825" y="3691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cxnSp macro="">
      <xdr:nvCxnSpPr>
        <xdr:cNvPr id="1047" name="AutoShape 78"/>
        <xdr:cNvCxnSpPr>
          <a:cxnSpLocks noChangeShapeType="1"/>
        </xdr:cNvCxnSpPr>
      </xdr:nvCxnSpPr>
      <xdr:spPr bwMode="auto">
        <a:xfrm flipV="1">
          <a:off x="9648825" y="3691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cxnSp macro="">
      <xdr:nvCxnSpPr>
        <xdr:cNvPr id="1048" name="AutoShape 79"/>
        <xdr:cNvCxnSpPr>
          <a:cxnSpLocks noChangeShapeType="1"/>
        </xdr:cNvCxnSpPr>
      </xdr:nvCxnSpPr>
      <xdr:spPr bwMode="auto">
        <a:xfrm flipV="1">
          <a:off x="9648825" y="3691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0</xdr:colOff>
      <xdr:row>4</xdr:row>
      <xdr:rowOff>219075</xdr:rowOff>
    </xdr:to>
    <xdr:pic>
      <xdr:nvPicPr>
        <xdr:cNvPr id="1049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525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</xdr:row>
      <xdr:rowOff>247650</xdr:rowOff>
    </xdr:from>
    <xdr:to>
      <xdr:col>8</xdr:col>
      <xdr:colOff>1270000</xdr:colOff>
      <xdr:row>4</xdr:row>
      <xdr:rowOff>76200</xdr:rowOff>
    </xdr:to>
    <xdr:sp macro="" textlink="">
      <xdr:nvSpPr>
        <xdr:cNvPr id="11455" name="Text Box 2"/>
        <xdr:cNvSpPr txBox="1">
          <a:spLocks noChangeArrowheads="1"/>
        </xdr:cNvSpPr>
      </xdr:nvSpPr>
      <xdr:spPr bwMode="auto">
        <a:xfrm>
          <a:off x="8286750" y="539750"/>
          <a:ext cx="2933700" cy="971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Директор: 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Немченко Н.А.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051" name="Line 16"/>
        <xdr:cNvSpPr>
          <a:spLocks noChangeShapeType="1"/>
        </xdr:cNvSpPr>
      </xdr:nvSpPr>
      <xdr:spPr bwMode="auto">
        <a:xfrm flipV="1">
          <a:off x="9648825" y="1856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052" name="Line 17"/>
        <xdr:cNvSpPr>
          <a:spLocks noChangeShapeType="1"/>
        </xdr:cNvSpPr>
      </xdr:nvSpPr>
      <xdr:spPr bwMode="auto">
        <a:xfrm flipV="1">
          <a:off x="9648825" y="1856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923925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053" name="Line 18"/>
        <xdr:cNvSpPr>
          <a:spLocks noChangeShapeType="1"/>
        </xdr:cNvSpPr>
      </xdr:nvSpPr>
      <xdr:spPr bwMode="auto">
        <a:xfrm flipV="1">
          <a:off x="9572625" y="1856422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 flipV="1">
          <a:off x="9648825" y="2843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 macro="" textlink="">
      <xdr:nvSpPr>
        <xdr:cNvPr id="1055" name="Line 3"/>
        <xdr:cNvSpPr>
          <a:spLocks noChangeShapeType="1"/>
        </xdr:cNvSpPr>
      </xdr:nvSpPr>
      <xdr:spPr bwMode="auto">
        <a:xfrm flipV="1">
          <a:off x="9648825" y="2843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295275</xdr:rowOff>
    </xdr:to>
    <xdr:sp macro="" textlink="">
      <xdr:nvSpPr>
        <xdr:cNvPr id="1056" name="Line 4"/>
        <xdr:cNvSpPr>
          <a:spLocks noChangeShapeType="1"/>
        </xdr:cNvSpPr>
      </xdr:nvSpPr>
      <xdr:spPr bwMode="auto">
        <a:xfrm flipV="1">
          <a:off x="9648825" y="284321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 flipV="1">
          <a:off x="9648825" y="2953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 macro="" textlink="">
      <xdr:nvSpPr>
        <xdr:cNvPr id="1058" name="Line 3"/>
        <xdr:cNvSpPr>
          <a:spLocks noChangeShapeType="1"/>
        </xdr:cNvSpPr>
      </xdr:nvSpPr>
      <xdr:spPr bwMode="auto">
        <a:xfrm flipV="1">
          <a:off x="9648825" y="2953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 macro="" textlink="">
      <xdr:nvSpPr>
        <xdr:cNvPr id="1059" name="Line 4"/>
        <xdr:cNvSpPr>
          <a:spLocks noChangeShapeType="1"/>
        </xdr:cNvSpPr>
      </xdr:nvSpPr>
      <xdr:spPr bwMode="auto">
        <a:xfrm flipV="1">
          <a:off x="9648825" y="295370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116</xdr:row>
      <xdr:rowOff>295275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 flipV="1">
          <a:off x="10203656" y="34980563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363075" y="387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 flipV="1">
          <a:off x="9363075" y="387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51" name="Line 10"/>
        <xdr:cNvSpPr>
          <a:spLocks noChangeShapeType="1"/>
        </xdr:cNvSpPr>
      </xdr:nvSpPr>
      <xdr:spPr bwMode="auto">
        <a:xfrm flipV="1">
          <a:off x="936307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2052" name="Line 16"/>
        <xdr:cNvSpPr>
          <a:spLocks noChangeShapeType="1"/>
        </xdr:cNvSpPr>
      </xdr:nvSpPr>
      <xdr:spPr bwMode="auto">
        <a:xfrm flipV="1">
          <a:off x="9363075" y="1051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2053" name="Line 17"/>
        <xdr:cNvSpPr>
          <a:spLocks noChangeShapeType="1"/>
        </xdr:cNvSpPr>
      </xdr:nvSpPr>
      <xdr:spPr bwMode="auto">
        <a:xfrm flipV="1">
          <a:off x="9363075" y="1051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923925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2054" name="Line 18"/>
        <xdr:cNvSpPr>
          <a:spLocks noChangeShapeType="1"/>
        </xdr:cNvSpPr>
      </xdr:nvSpPr>
      <xdr:spPr bwMode="auto">
        <a:xfrm flipV="1">
          <a:off x="9210675" y="10515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 macro="" textlink="">
      <xdr:nvSpPr>
        <xdr:cNvPr id="2055" name="Line 124"/>
        <xdr:cNvSpPr>
          <a:spLocks noChangeShapeType="1"/>
        </xdr:cNvSpPr>
      </xdr:nvSpPr>
      <xdr:spPr bwMode="auto">
        <a:xfrm flipV="1">
          <a:off x="9363075" y="1244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 macro="" textlink="">
      <xdr:nvSpPr>
        <xdr:cNvPr id="2056" name="Line 125"/>
        <xdr:cNvSpPr>
          <a:spLocks noChangeShapeType="1"/>
        </xdr:cNvSpPr>
      </xdr:nvSpPr>
      <xdr:spPr bwMode="auto">
        <a:xfrm flipV="1">
          <a:off x="9363075" y="1244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cxnSp macro="">
      <xdr:nvCxnSpPr>
        <xdr:cNvPr id="2057" name="AutoShape 127"/>
        <xdr:cNvCxnSpPr>
          <a:cxnSpLocks noChangeShapeType="1"/>
        </xdr:cNvCxnSpPr>
      </xdr:nvCxnSpPr>
      <xdr:spPr bwMode="auto">
        <a:xfrm flipV="1">
          <a:off x="9363075" y="12449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cxnSp macro="">
      <xdr:nvCxnSpPr>
        <xdr:cNvPr id="2058" name="AutoShape 128"/>
        <xdr:cNvCxnSpPr>
          <a:cxnSpLocks noChangeShapeType="1"/>
        </xdr:cNvCxnSpPr>
      </xdr:nvCxnSpPr>
      <xdr:spPr bwMode="auto">
        <a:xfrm flipV="1">
          <a:off x="9363075" y="12449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cxnSp macro="">
      <xdr:nvCxnSpPr>
        <xdr:cNvPr id="2059" name="AutoShape 129"/>
        <xdr:cNvCxnSpPr>
          <a:cxnSpLocks noChangeShapeType="1"/>
        </xdr:cNvCxnSpPr>
      </xdr:nvCxnSpPr>
      <xdr:spPr bwMode="auto">
        <a:xfrm flipV="1">
          <a:off x="9363075" y="12449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 flipV="1">
          <a:off x="9363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061" name="Line 3"/>
        <xdr:cNvSpPr>
          <a:spLocks noChangeShapeType="1"/>
        </xdr:cNvSpPr>
      </xdr:nvSpPr>
      <xdr:spPr bwMode="auto">
        <a:xfrm flipV="1">
          <a:off x="9363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295275</xdr:rowOff>
    </xdr:to>
    <xdr:sp macro="" textlink="">
      <xdr:nvSpPr>
        <xdr:cNvPr id="2062" name="Line 4"/>
        <xdr:cNvSpPr>
          <a:spLocks noChangeShapeType="1"/>
        </xdr:cNvSpPr>
      </xdr:nvSpPr>
      <xdr:spPr bwMode="auto">
        <a:xfrm flipV="1">
          <a:off x="9363075" y="58102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2</xdr:col>
      <xdr:colOff>0</xdr:colOff>
      <xdr:row>4</xdr:row>
      <xdr:rowOff>238125</xdr:rowOff>
    </xdr:to>
    <xdr:pic>
      <xdr:nvPicPr>
        <xdr:cNvPr id="307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525"/>
          <a:ext cx="12573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311150</xdr:colOff>
      <xdr:row>2</xdr:row>
      <xdr:rowOff>19050</xdr:rowOff>
    </xdr:from>
    <xdr:to>
      <xdr:col>8</xdr:col>
      <xdr:colOff>1143000</xdr:colOff>
      <xdr:row>5</xdr:row>
      <xdr:rowOff>25400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00950" y="558800"/>
          <a:ext cx="2057400" cy="1187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ru-RU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Директор: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Немченко Н.А.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097" name="Line 124"/>
        <xdr:cNvSpPr>
          <a:spLocks noChangeShapeType="1"/>
        </xdr:cNvSpPr>
      </xdr:nvSpPr>
      <xdr:spPr bwMode="auto">
        <a:xfrm flipV="1">
          <a:off x="63817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098" name="Line 125"/>
        <xdr:cNvSpPr>
          <a:spLocks noChangeShapeType="1"/>
        </xdr:cNvSpPr>
      </xdr:nvSpPr>
      <xdr:spPr bwMode="auto">
        <a:xfrm flipV="1">
          <a:off x="63817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4099" name="AutoShape 127"/>
        <xdr:cNvCxnSpPr>
          <a:cxnSpLocks noChangeShapeType="1"/>
        </xdr:cNvCxnSpPr>
      </xdr:nvCxnSpPr>
      <xdr:spPr bwMode="auto">
        <a:xfrm flipV="1">
          <a:off x="6381750" y="4200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4100" name="AutoShape 128"/>
        <xdr:cNvCxnSpPr>
          <a:cxnSpLocks noChangeShapeType="1"/>
        </xdr:cNvCxnSpPr>
      </xdr:nvCxnSpPr>
      <xdr:spPr bwMode="auto">
        <a:xfrm flipV="1">
          <a:off x="6381750" y="4200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4101" name="AutoShape 129"/>
        <xdr:cNvCxnSpPr>
          <a:cxnSpLocks noChangeShapeType="1"/>
        </xdr:cNvCxnSpPr>
      </xdr:nvCxnSpPr>
      <xdr:spPr bwMode="auto">
        <a:xfrm flipV="1">
          <a:off x="6381750" y="4200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133350</xdr:colOff>
      <xdr:row>4</xdr:row>
      <xdr:rowOff>295275</xdr:rowOff>
    </xdr:to>
    <xdr:pic>
      <xdr:nvPicPr>
        <xdr:cNvPr id="410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905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</xdr:row>
      <xdr:rowOff>228600</xdr:rowOff>
    </xdr:from>
    <xdr:to>
      <xdr:col>7</xdr:col>
      <xdr:colOff>412750</xdr:colOff>
      <xdr:row>4</xdr:row>
      <xdr:rowOff>247650</xdr:rowOff>
    </xdr:to>
    <xdr:sp macro="" textlink="">
      <xdr:nvSpPr>
        <xdr:cNvPr id="12295" name="Text Box 2"/>
        <xdr:cNvSpPr txBox="1">
          <a:spLocks noChangeArrowheads="1"/>
        </xdr:cNvSpPr>
      </xdr:nvSpPr>
      <xdr:spPr bwMode="auto">
        <a:xfrm>
          <a:off x="6375400" y="768350"/>
          <a:ext cx="132080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endParaRPr lang="ru-R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104" name="Line 124"/>
        <xdr:cNvSpPr>
          <a:spLocks noChangeShapeType="1"/>
        </xdr:cNvSpPr>
      </xdr:nvSpPr>
      <xdr:spPr bwMode="auto">
        <a:xfrm flipV="1">
          <a:off x="63817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105" name="Line 125"/>
        <xdr:cNvSpPr>
          <a:spLocks noChangeShapeType="1"/>
        </xdr:cNvSpPr>
      </xdr:nvSpPr>
      <xdr:spPr bwMode="auto">
        <a:xfrm flipV="1">
          <a:off x="63817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4106" name="AutoShape 127"/>
        <xdr:cNvCxnSpPr>
          <a:cxnSpLocks noChangeShapeType="1"/>
        </xdr:cNvCxnSpPr>
      </xdr:nvCxnSpPr>
      <xdr:spPr bwMode="auto">
        <a:xfrm flipV="1">
          <a:off x="6381750" y="4200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4107" name="AutoShape 128"/>
        <xdr:cNvCxnSpPr>
          <a:cxnSpLocks noChangeShapeType="1"/>
        </xdr:cNvCxnSpPr>
      </xdr:nvCxnSpPr>
      <xdr:spPr bwMode="auto">
        <a:xfrm flipV="1">
          <a:off x="6381750" y="4200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4108" name="AutoShape 129"/>
        <xdr:cNvCxnSpPr>
          <a:cxnSpLocks noChangeShapeType="1"/>
        </xdr:cNvCxnSpPr>
      </xdr:nvCxnSpPr>
      <xdr:spPr bwMode="auto">
        <a:xfrm flipV="1">
          <a:off x="6381750" y="4200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133350</xdr:colOff>
      <xdr:row>4</xdr:row>
      <xdr:rowOff>295275</xdr:rowOff>
    </xdr:to>
    <xdr:pic>
      <xdr:nvPicPr>
        <xdr:cNvPr id="4109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905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</xdr:row>
      <xdr:rowOff>228600</xdr:rowOff>
    </xdr:from>
    <xdr:to>
      <xdr:col>7</xdr:col>
      <xdr:colOff>412750</xdr:colOff>
      <xdr:row>3</xdr:row>
      <xdr:rowOff>30479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591300" y="762000"/>
          <a:ext cx="1327150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ru-R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114300</xdr:colOff>
      <xdr:row>4</xdr:row>
      <xdr:rowOff>19050</xdr:rowOff>
    </xdr:to>
    <xdr:pic>
      <xdr:nvPicPr>
        <xdr:cNvPr id="16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525"/>
          <a:ext cx="12573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311150</xdr:colOff>
      <xdr:row>2</xdr:row>
      <xdr:rowOff>19050</xdr:rowOff>
    </xdr:from>
    <xdr:to>
      <xdr:col>8</xdr:col>
      <xdr:colOff>1143000</xdr:colOff>
      <xdr:row>5</xdr:row>
      <xdr:rowOff>25400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7788275" y="542925"/>
          <a:ext cx="2060575" cy="787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8" name="Line 124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9" name="Line 125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20" name="AutoShape 127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21" name="AutoShape 128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22" name="AutoShape 129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3" name="Line 124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4" name="Line 125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25" name="AutoShape 127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26" name="AutoShape 128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27" name="AutoShape 129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8" name="Line 124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9" name="Line 125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30" name="AutoShape 127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31" name="AutoShape 128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32" name="AutoShape 129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3" name="Line 124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4" name="Line 125"/>
        <xdr:cNvSpPr>
          <a:spLocks noChangeShapeType="1"/>
        </xdr:cNvSpPr>
      </xdr:nvSpPr>
      <xdr:spPr bwMode="auto">
        <a:xfrm flipV="1">
          <a:off x="726757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35" name="AutoShape 127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36" name="AutoShape 128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37" name="AutoShape 129"/>
        <xdr:cNvCxnSpPr>
          <a:cxnSpLocks noChangeShapeType="1"/>
        </xdr:cNvCxnSpPr>
      </xdr:nvCxnSpPr>
      <xdr:spPr bwMode="auto">
        <a:xfrm flipV="1">
          <a:off x="7267575" y="4467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opLeftCell="A113" zoomScale="80" zoomScaleNormal="80" workbookViewId="0">
      <selection activeCell="G134" sqref="G134"/>
    </sheetView>
  </sheetViews>
  <sheetFormatPr defaultRowHeight="15.75" x14ac:dyDescent="0.25"/>
  <cols>
    <col min="1" max="1" width="3.5" customWidth="1"/>
    <col min="2" max="2" width="13.625" customWidth="1"/>
    <col min="3" max="3" width="62.125" customWidth="1"/>
    <col min="4" max="4" width="23.375" customWidth="1"/>
    <col min="5" max="5" width="18.125" style="4" customWidth="1"/>
    <col min="6" max="6" width="13.125" customWidth="1"/>
    <col min="7" max="7" width="9.375" customWidth="1"/>
    <col min="8" max="8" width="8.625" style="117" customWidth="1"/>
    <col min="9" max="9" width="25" style="30" customWidth="1"/>
    <col min="10" max="10" width="8.75" hidden="1" customWidth="1"/>
  </cols>
  <sheetData>
    <row r="1" spans="1:10" ht="23.25" customHeight="1" x14ac:dyDescent="0.25">
      <c r="A1" s="442" t="s">
        <v>567</v>
      </c>
      <c r="B1" s="442"/>
      <c r="C1" s="442"/>
      <c r="D1" s="442"/>
      <c r="E1" s="442"/>
      <c r="F1" s="442"/>
      <c r="G1" s="442"/>
      <c r="H1" s="442"/>
      <c r="I1" s="442"/>
    </row>
    <row r="2" spans="1:10" ht="19.5" customHeight="1" x14ac:dyDescent="0.3">
      <c r="A2" s="459"/>
      <c r="B2" s="460"/>
      <c r="C2" s="460"/>
      <c r="D2" s="460"/>
      <c r="E2" s="460"/>
      <c r="F2" s="460"/>
      <c r="G2" s="460"/>
      <c r="H2" s="460"/>
      <c r="I2" s="460"/>
    </row>
    <row r="3" spans="1:10" ht="19.5" customHeight="1" x14ac:dyDescent="0.3">
      <c r="A3" s="143"/>
      <c r="B3" s="79"/>
      <c r="C3" s="79" t="s">
        <v>568</v>
      </c>
      <c r="D3" s="79"/>
      <c r="E3" s="79"/>
      <c r="F3" s="79"/>
      <c r="G3" s="79"/>
      <c r="H3" s="158"/>
      <c r="I3" s="79"/>
    </row>
    <row r="4" spans="1:10" ht="21" customHeight="1" x14ac:dyDescent="0.3">
      <c r="A4" s="460" t="s">
        <v>569</v>
      </c>
      <c r="B4" s="460"/>
      <c r="C4" s="460"/>
      <c r="D4" s="460"/>
      <c r="E4" s="460"/>
      <c r="F4" s="460"/>
      <c r="G4" s="460"/>
      <c r="H4" s="460"/>
      <c r="I4" s="460"/>
    </row>
    <row r="5" spans="1:10" ht="22.5" customHeight="1" x14ac:dyDescent="0.35">
      <c r="A5" s="461" t="s">
        <v>196</v>
      </c>
      <c r="B5" s="461"/>
      <c r="C5" s="461"/>
      <c r="D5" s="461"/>
      <c r="E5" s="461"/>
      <c r="F5" s="461"/>
      <c r="G5" s="461"/>
      <c r="H5" s="461"/>
      <c r="I5" s="461"/>
    </row>
    <row r="6" spans="1:10" ht="18" customHeight="1" thickBot="1" x14ac:dyDescent="0.35">
      <c r="A6" s="462" t="s">
        <v>656</v>
      </c>
      <c r="B6" s="462"/>
      <c r="C6" s="462"/>
      <c r="D6" s="462"/>
      <c r="E6" s="462"/>
      <c r="F6" s="462"/>
      <c r="G6" s="462"/>
      <c r="H6" s="462"/>
      <c r="I6" s="462"/>
    </row>
    <row r="7" spans="1:10" s="5" customFormat="1" ht="58.5" customHeight="1" thickBot="1" x14ac:dyDescent="0.3">
      <c r="A7" s="176" t="s">
        <v>0</v>
      </c>
      <c r="B7" s="177" t="s">
        <v>38</v>
      </c>
      <c r="C7" s="177" t="s">
        <v>185</v>
      </c>
      <c r="D7" s="178" t="s">
        <v>186</v>
      </c>
      <c r="E7" s="178" t="s">
        <v>39</v>
      </c>
      <c r="F7" s="178" t="s">
        <v>181</v>
      </c>
      <c r="G7" s="178" t="s">
        <v>179</v>
      </c>
      <c r="H7" s="179" t="s">
        <v>180</v>
      </c>
      <c r="I7" s="132" t="s">
        <v>146</v>
      </c>
    </row>
    <row r="8" spans="1:10" s="5" customFormat="1" ht="27.75" customHeight="1" thickBot="1" x14ac:dyDescent="0.3">
      <c r="A8" s="475" t="s">
        <v>369</v>
      </c>
      <c r="B8" s="476"/>
      <c r="C8" s="476"/>
      <c r="D8" s="476"/>
      <c r="E8" s="476"/>
      <c r="F8" s="476"/>
      <c r="G8" s="476"/>
      <c r="H8" s="476"/>
      <c r="I8" s="477"/>
    </row>
    <row r="9" spans="1:10" s="5" customFormat="1" ht="27.75" customHeight="1" thickBot="1" x14ac:dyDescent="0.3">
      <c r="A9" s="449" t="s">
        <v>406</v>
      </c>
      <c r="B9" s="450"/>
      <c r="C9" s="450"/>
      <c r="D9" s="450"/>
      <c r="E9" s="450"/>
      <c r="F9" s="450"/>
      <c r="G9" s="450"/>
      <c r="H9" s="450"/>
      <c r="I9" s="451"/>
    </row>
    <row r="10" spans="1:10" s="5" customFormat="1" ht="30" customHeight="1" thickBot="1" x14ac:dyDescent="0.3">
      <c r="A10" s="276">
        <v>1</v>
      </c>
      <c r="B10" s="277" t="s">
        <v>327</v>
      </c>
      <c r="C10" s="327" t="s">
        <v>449</v>
      </c>
      <c r="D10" s="278" t="s">
        <v>385</v>
      </c>
      <c r="E10" s="279"/>
      <c r="F10" s="277" t="s">
        <v>424</v>
      </c>
      <c r="G10" s="281">
        <v>2100</v>
      </c>
      <c r="H10" s="280">
        <v>24.56</v>
      </c>
      <c r="I10" s="180" t="s">
        <v>570</v>
      </c>
      <c r="J10" s="411">
        <f>G10/H10</f>
        <v>85.504885993485345</v>
      </c>
    </row>
    <row r="11" spans="1:10" s="5" customFormat="1" ht="31.15" customHeight="1" thickBot="1" x14ac:dyDescent="0.3">
      <c r="A11" s="282">
        <v>2</v>
      </c>
      <c r="B11" s="283" t="s">
        <v>407</v>
      </c>
      <c r="C11" s="324" t="s">
        <v>450</v>
      </c>
      <c r="D11" s="284" t="s">
        <v>386</v>
      </c>
      <c r="E11" s="285"/>
      <c r="F11" s="283" t="s">
        <v>424</v>
      </c>
      <c r="G11" s="286">
        <v>2400</v>
      </c>
      <c r="H11" s="275">
        <v>25.68</v>
      </c>
      <c r="I11" s="180" t="s">
        <v>570</v>
      </c>
      <c r="J11" s="411">
        <f t="shared" ref="J11:J70" si="0">G11/H11</f>
        <v>93.45794392523365</v>
      </c>
    </row>
    <row r="12" spans="1:10" s="5" customFormat="1" ht="30" customHeight="1" thickBot="1" x14ac:dyDescent="0.3">
      <c r="A12" s="282">
        <v>3</v>
      </c>
      <c r="B12" s="283" t="s">
        <v>91</v>
      </c>
      <c r="C12" s="325" t="s">
        <v>476</v>
      </c>
      <c r="D12" s="284" t="s">
        <v>385</v>
      </c>
      <c r="E12" s="287"/>
      <c r="F12" s="283" t="s">
        <v>1</v>
      </c>
      <c r="G12" s="286">
        <v>1700</v>
      </c>
      <c r="H12" s="275">
        <v>19.98</v>
      </c>
      <c r="I12" s="180" t="s">
        <v>570</v>
      </c>
      <c r="J12" s="411">
        <f t="shared" si="0"/>
        <v>85.085085085085083</v>
      </c>
    </row>
    <row r="13" spans="1:10" s="5" customFormat="1" ht="30.6" customHeight="1" thickBot="1" x14ac:dyDescent="0.3">
      <c r="A13" s="282">
        <v>4</v>
      </c>
      <c r="B13" s="283" t="s">
        <v>92</v>
      </c>
      <c r="C13" s="324" t="s">
        <v>477</v>
      </c>
      <c r="D13" s="284" t="s">
        <v>386</v>
      </c>
      <c r="E13" s="287"/>
      <c r="F13" s="283" t="s">
        <v>1</v>
      </c>
      <c r="G13" s="286">
        <v>1834</v>
      </c>
      <c r="H13" s="275">
        <v>21.1</v>
      </c>
      <c r="I13" s="180" t="s">
        <v>570</v>
      </c>
      <c r="J13" s="411">
        <f t="shared" si="0"/>
        <v>86.919431279620852</v>
      </c>
    </row>
    <row r="14" spans="1:10" s="5" customFormat="1" ht="33" customHeight="1" thickBot="1" x14ac:dyDescent="0.3">
      <c r="A14" s="288">
        <v>5</v>
      </c>
      <c r="B14" s="289" t="s">
        <v>408</v>
      </c>
      <c r="C14" s="326" t="s">
        <v>478</v>
      </c>
      <c r="D14" s="290" t="s">
        <v>409</v>
      </c>
      <c r="E14" s="291"/>
      <c r="F14" s="289" t="s">
        <v>1</v>
      </c>
      <c r="G14" s="293">
        <v>1892</v>
      </c>
      <c r="H14" s="292">
        <v>20.22</v>
      </c>
      <c r="I14" s="180" t="s">
        <v>570</v>
      </c>
      <c r="J14" s="411">
        <f t="shared" si="0"/>
        <v>93.570722057368954</v>
      </c>
    </row>
    <row r="15" spans="1:10" s="5" customFormat="1" ht="21" customHeight="1" thickBot="1" x14ac:dyDescent="0.3">
      <c r="A15" s="452" t="s">
        <v>410</v>
      </c>
      <c r="B15" s="453"/>
      <c r="C15" s="453"/>
      <c r="D15" s="453"/>
      <c r="E15" s="453"/>
      <c r="F15" s="453"/>
      <c r="G15" s="453"/>
      <c r="H15" s="453"/>
      <c r="I15" s="454"/>
      <c r="J15" s="411"/>
    </row>
    <row r="16" spans="1:10" s="5" customFormat="1" ht="21" customHeight="1" thickBot="1" x14ac:dyDescent="0.3">
      <c r="A16" s="276">
        <v>1</v>
      </c>
      <c r="B16" s="277" t="s">
        <v>89</v>
      </c>
      <c r="C16" s="278" t="s">
        <v>184</v>
      </c>
      <c r="D16" s="278" t="s">
        <v>380</v>
      </c>
      <c r="E16" s="279"/>
      <c r="F16" s="277" t="s">
        <v>310</v>
      </c>
      <c r="G16" s="281">
        <v>1040.52</v>
      </c>
      <c r="H16" s="280">
        <v>11.58</v>
      </c>
      <c r="I16" s="180" t="s">
        <v>570</v>
      </c>
      <c r="J16" s="411">
        <f t="shared" si="0"/>
        <v>89.854922279792746</v>
      </c>
    </row>
    <row r="17" spans="1:10" s="5" customFormat="1" ht="21" customHeight="1" thickBot="1" x14ac:dyDescent="0.3">
      <c r="A17" s="294">
        <v>2</v>
      </c>
      <c r="B17" s="283" t="s">
        <v>90</v>
      </c>
      <c r="C17" s="284" t="s">
        <v>184</v>
      </c>
      <c r="D17" s="284" t="s">
        <v>381</v>
      </c>
      <c r="E17" s="285"/>
      <c r="F17" s="283" t="s">
        <v>62</v>
      </c>
      <c r="G17" s="286">
        <v>1174.69</v>
      </c>
      <c r="H17" s="275">
        <v>12.7</v>
      </c>
      <c r="I17" s="180" t="s">
        <v>570</v>
      </c>
      <c r="J17" s="411">
        <f t="shared" si="0"/>
        <v>92.495275590551188</v>
      </c>
    </row>
    <row r="18" spans="1:10" s="5" customFormat="1" ht="21" customHeight="1" thickBot="1" x14ac:dyDescent="0.3">
      <c r="A18" s="294">
        <v>3</v>
      </c>
      <c r="B18" s="283" t="s">
        <v>304</v>
      </c>
      <c r="C18" s="284" t="s">
        <v>184</v>
      </c>
      <c r="D18" s="284" t="s">
        <v>382</v>
      </c>
      <c r="E18" s="285"/>
      <c r="F18" s="283" t="s">
        <v>62</v>
      </c>
      <c r="G18" s="286">
        <v>983</v>
      </c>
      <c r="H18" s="275">
        <v>11.82</v>
      </c>
      <c r="I18" s="180" t="s">
        <v>570</v>
      </c>
      <c r="J18" s="411">
        <f t="shared" si="0"/>
        <v>83.164128595600673</v>
      </c>
    </row>
    <row r="19" spans="1:10" s="5" customFormat="1" ht="21" customHeight="1" thickBot="1" x14ac:dyDescent="0.3">
      <c r="A19" s="294">
        <v>4</v>
      </c>
      <c r="B19" s="335" t="s">
        <v>467</v>
      </c>
      <c r="C19" s="336" t="s">
        <v>419</v>
      </c>
      <c r="D19" s="336" t="s">
        <v>385</v>
      </c>
      <c r="E19" s="337"/>
      <c r="F19" s="335" t="s">
        <v>62</v>
      </c>
      <c r="G19" s="338">
        <v>1015.64</v>
      </c>
      <c r="H19" s="339">
        <v>11.3</v>
      </c>
      <c r="I19" s="180" t="s">
        <v>570</v>
      </c>
      <c r="J19" s="411">
        <f t="shared" si="0"/>
        <v>89.879646017699102</v>
      </c>
    </row>
    <row r="20" spans="1:10" s="5" customFormat="1" ht="21" customHeight="1" x14ac:dyDescent="0.25">
      <c r="A20" s="294">
        <v>5</v>
      </c>
      <c r="B20" s="335" t="s">
        <v>469</v>
      </c>
      <c r="C20" s="336" t="s">
        <v>419</v>
      </c>
      <c r="D20" s="336" t="s">
        <v>386</v>
      </c>
      <c r="E20" s="337"/>
      <c r="F20" s="335" t="s">
        <v>62</v>
      </c>
      <c r="G20" s="338">
        <v>1137.79</v>
      </c>
      <c r="H20" s="339">
        <v>11.86</v>
      </c>
      <c r="I20" s="180" t="s">
        <v>570</v>
      </c>
      <c r="J20" s="411">
        <f t="shared" si="0"/>
        <v>95.935075885328843</v>
      </c>
    </row>
    <row r="21" spans="1:10" s="5" customFormat="1" ht="21" customHeight="1" thickBot="1" x14ac:dyDescent="0.3">
      <c r="A21" s="452" t="s">
        <v>411</v>
      </c>
      <c r="B21" s="453"/>
      <c r="C21" s="453"/>
      <c r="D21" s="453"/>
      <c r="E21" s="453"/>
      <c r="F21" s="453"/>
      <c r="G21" s="453"/>
      <c r="H21" s="453"/>
      <c r="I21" s="454"/>
      <c r="J21" s="411"/>
    </row>
    <row r="22" spans="1:10" s="5" customFormat="1" ht="21" customHeight="1" thickBot="1" x14ac:dyDescent="0.3">
      <c r="A22" s="244">
        <v>1</v>
      </c>
      <c r="B22" s="33" t="s">
        <v>129</v>
      </c>
      <c r="C22" s="238" t="s">
        <v>187</v>
      </c>
      <c r="D22" s="152" t="s">
        <v>385</v>
      </c>
      <c r="E22" s="239"/>
      <c r="F22" s="33" t="s">
        <v>133</v>
      </c>
      <c r="G22" s="240">
        <v>998</v>
      </c>
      <c r="H22" s="99">
        <v>9.94</v>
      </c>
      <c r="I22" s="180" t="s">
        <v>570</v>
      </c>
      <c r="J22" s="411">
        <f t="shared" si="0"/>
        <v>100.40241448692153</v>
      </c>
    </row>
    <row r="23" spans="1:10" s="5" customFormat="1" ht="21" customHeight="1" thickBot="1" x14ac:dyDescent="0.3">
      <c r="A23" s="245">
        <v>2</v>
      </c>
      <c r="B23" s="10" t="s">
        <v>130</v>
      </c>
      <c r="C23" s="66" t="s">
        <v>187</v>
      </c>
      <c r="D23" s="17" t="s">
        <v>380</v>
      </c>
      <c r="E23" s="22"/>
      <c r="F23" s="10" t="s">
        <v>134</v>
      </c>
      <c r="G23" s="51">
        <v>1008</v>
      </c>
      <c r="H23" s="52">
        <v>10.039999999999999</v>
      </c>
      <c r="I23" s="180" t="s">
        <v>570</v>
      </c>
      <c r="J23" s="411">
        <f t="shared" si="0"/>
        <v>100.398406374502</v>
      </c>
    </row>
    <row r="24" spans="1:10" s="5" customFormat="1" ht="21" customHeight="1" thickBot="1" x14ac:dyDescent="0.3">
      <c r="A24" s="245">
        <v>3</v>
      </c>
      <c r="B24" s="10" t="s">
        <v>131</v>
      </c>
      <c r="C24" s="66" t="s">
        <v>187</v>
      </c>
      <c r="D24" s="17" t="s">
        <v>386</v>
      </c>
      <c r="E24" s="22"/>
      <c r="F24" s="10" t="s">
        <v>133</v>
      </c>
      <c r="G24" s="51">
        <v>1094</v>
      </c>
      <c r="H24" s="52">
        <v>10.5</v>
      </c>
      <c r="I24" s="180" t="s">
        <v>570</v>
      </c>
      <c r="J24" s="411">
        <f t="shared" si="0"/>
        <v>104.19047619047619</v>
      </c>
    </row>
    <row r="25" spans="1:10" s="5" customFormat="1" ht="21" customHeight="1" thickBot="1" x14ac:dyDescent="0.3">
      <c r="A25" s="245">
        <v>4</v>
      </c>
      <c r="B25" s="10" t="s">
        <v>132</v>
      </c>
      <c r="C25" s="66" t="s">
        <v>187</v>
      </c>
      <c r="D25" s="17" t="s">
        <v>381</v>
      </c>
      <c r="E25" s="22"/>
      <c r="F25" s="10" t="s">
        <v>134</v>
      </c>
      <c r="G25" s="51">
        <v>1104</v>
      </c>
      <c r="H25" s="52">
        <v>10.6</v>
      </c>
      <c r="I25" s="180" t="s">
        <v>570</v>
      </c>
      <c r="J25" s="411">
        <f t="shared" si="0"/>
        <v>104.15094339622642</v>
      </c>
    </row>
    <row r="26" spans="1:10" s="5" customFormat="1" ht="21" customHeight="1" thickBot="1" x14ac:dyDescent="0.3">
      <c r="A26" s="438">
        <v>5</v>
      </c>
      <c r="B26" s="15" t="s">
        <v>657</v>
      </c>
      <c r="C26" s="439" t="s">
        <v>419</v>
      </c>
      <c r="D26" s="17" t="s">
        <v>380</v>
      </c>
      <c r="E26" s="440"/>
      <c r="F26" s="15" t="s">
        <v>658</v>
      </c>
      <c r="G26" s="441">
        <v>988</v>
      </c>
      <c r="H26" s="55">
        <v>7.14</v>
      </c>
      <c r="I26" s="180" t="s">
        <v>570</v>
      </c>
      <c r="J26" s="411">
        <f t="shared" si="0"/>
        <v>138.37535014005604</v>
      </c>
    </row>
    <row r="27" spans="1:10" s="2" customFormat="1" ht="21.95" customHeight="1" thickBot="1" x14ac:dyDescent="0.35">
      <c r="A27" s="247">
        <v>6</v>
      </c>
      <c r="B27" s="37" t="s">
        <v>341</v>
      </c>
      <c r="C27" s="241" t="s">
        <v>448</v>
      </c>
      <c r="D27" s="87"/>
      <c r="E27" s="97"/>
      <c r="F27" s="242" t="s">
        <v>425</v>
      </c>
      <c r="G27" s="243">
        <v>922</v>
      </c>
      <c r="H27" s="59">
        <v>10.5</v>
      </c>
      <c r="I27" s="180" t="s">
        <v>570</v>
      </c>
      <c r="J27" s="411">
        <f t="shared" si="0"/>
        <v>87.80952380952381</v>
      </c>
    </row>
    <row r="28" spans="1:10" s="2" customFormat="1" ht="21.95" customHeight="1" thickBot="1" x14ac:dyDescent="0.35">
      <c r="A28" s="455" t="s">
        <v>412</v>
      </c>
      <c r="B28" s="456"/>
      <c r="C28" s="456"/>
      <c r="D28" s="456"/>
      <c r="E28" s="456"/>
      <c r="F28" s="456"/>
      <c r="G28" s="456"/>
      <c r="H28" s="456"/>
      <c r="I28" s="457"/>
      <c r="J28" s="411"/>
    </row>
    <row r="29" spans="1:10" s="77" customFormat="1" ht="30.6" customHeight="1" thickBot="1" x14ac:dyDescent="0.35">
      <c r="A29" s="375">
        <v>1</v>
      </c>
      <c r="B29" s="371" t="s">
        <v>183</v>
      </c>
      <c r="C29" s="376" t="s">
        <v>659</v>
      </c>
      <c r="D29" s="377" t="s">
        <v>383</v>
      </c>
      <c r="E29" s="279"/>
      <c r="F29" s="371" t="s">
        <v>302</v>
      </c>
      <c r="G29" s="374">
        <v>3650</v>
      </c>
      <c r="H29" s="374">
        <v>24.6</v>
      </c>
      <c r="I29" s="180" t="s">
        <v>570</v>
      </c>
      <c r="J29" s="411">
        <f t="shared" si="0"/>
        <v>148.3739837398374</v>
      </c>
    </row>
    <row r="30" spans="1:10" s="77" customFormat="1" ht="30.6" customHeight="1" thickBot="1" x14ac:dyDescent="0.35">
      <c r="A30" s="375">
        <v>2</v>
      </c>
      <c r="B30" s="371" t="s">
        <v>660</v>
      </c>
      <c r="C30" s="376" t="s">
        <v>661</v>
      </c>
      <c r="D30" s="377" t="s">
        <v>662</v>
      </c>
      <c r="E30" s="279"/>
      <c r="F30" s="371" t="s">
        <v>302</v>
      </c>
      <c r="G30" s="374">
        <v>3750</v>
      </c>
      <c r="H30" s="374">
        <v>23.92</v>
      </c>
      <c r="I30" s="180" t="s">
        <v>570</v>
      </c>
      <c r="J30" s="411">
        <f t="shared" ref="J30" si="1">G30/H30</f>
        <v>156.7725752508361</v>
      </c>
    </row>
    <row r="31" spans="1:10" s="77" customFormat="1" ht="32.450000000000003" customHeight="1" thickBot="1" x14ac:dyDescent="0.35">
      <c r="A31" s="385">
        <v>3</v>
      </c>
      <c r="B31" s="378" t="s">
        <v>299</v>
      </c>
      <c r="C31" s="379" t="s">
        <v>663</v>
      </c>
      <c r="D31" s="380" t="s">
        <v>384</v>
      </c>
      <c r="E31" s="381"/>
      <c r="F31" s="382" t="s">
        <v>426</v>
      </c>
      <c r="G31" s="384">
        <v>6650</v>
      </c>
      <c r="H31" s="383">
        <v>44.84</v>
      </c>
      <c r="I31" s="180" t="s">
        <v>570</v>
      </c>
      <c r="J31" s="411">
        <f t="shared" si="0"/>
        <v>148.30508474576271</v>
      </c>
    </row>
    <row r="32" spans="1:10" s="77" customFormat="1" ht="32.450000000000003" customHeight="1" thickBot="1" x14ac:dyDescent="0.35">
      <c r="A32" s="385">
        <v>4</v>
      </c>
      <c r="B32" s="378" t="s">
        <v>621</v>
      </c>
      <c r="C32" s="379" t="s">
        <v>663</v>
      </c>
      <c r="D32" s="380" t="s">
        <v>384</v>
      </c>
      <c r="E32" s="381"/>
      <c r="F32" s="382" t="s">
        <v>622</v>
      </c>
      <c r="G32" s="384">
        <v>7500</v>
      </c>
      <c r="H32" s="383">
        <v>63</v>
      </c>
      <c r="I32" s="180" t="s">
        <v>570</v>
      </c>
      <c r="J32" s="411">
        <f t="shared" ref="J32" si="2">G32/H32</f>
        <v>119.04761904761905</v>
      </c>
    </row>
    <row r="33" spans="1:10" s="77" customFormat="1" ht="32.450000000000003" customHeight="1" thickBot="1" x14ac:dyDescent="0.35">
      <c r="A33" s="385">
        <v>5</v>
      </c>
      <c r="B33" s="378" t="s">
        <v>664</v>
      </c>
      <c r="C33" s="379" t="s">
        <v>665</v>
      </c>
      <c r="D33" s="377" t="s">
        <v>666</v>
      </c>
      <c r="E33" s="381"/>
      <c r="F33" s="382" t="s">
        <v>622</v>
      </c>
      <c r="G33" s="384">
        <v>8600</v>
      </c>
      <c r="H33" s="383">
        <v>61.3</v>
      </c>
      <c r="I33" s="180" t="s">
        <v>570</v>
      </c>
      <c r="J33" s="411">
        <f t="shared" ref="J33" si="3">G33/H33</f>
        <v>140.2936378466558</v>
      </c>
    </row>
    <row r="34" spans="1:10" s="2" customFormat="1" ht="21.95" customHeight="1" thickBot="1" x14ac:dyDescent="0.35">
      <c r="A34" s="446" t="s">
        <v>405</v>
      </c>
      <c r="B34" s="447"/>
      <c r="C34" s="447"/>
      <c r="D34" s="447"/>
      <c r="E34" s="447"/>
      <c r="F34" s="447"/>
      <c r="G34" s="447"/>
      <c r="H34" s="447"/>
      <c r="I34" s="448"/>
      <c r="J34" s="411"/>
    </row>
    <row r="35" spans="1:10" ht="18.75" customHeight="1" thickBot="1" x14ac:dyDescent="0.3">
      <c r="A35" s="64">
        <v>1</v>
      </c>
      <c r="B35" s="295" t="s">
        <v>328</v>
      </c>
      <c r="C35" s="296" t="s">
        <v>392</v>
      </c>
      <c r="D35" s="297" t="s">
        <v>403</v>
      </c>
      <c r="E35" s="279"/>
      <c r="F35" s="298" t="s">
        <v>394</v>
      </c>
      <c r="G35" s="299">
        <v>2081</v>
      </c>
      <c r="H35" s="300">
        <v>14.76</v>
      </c>
      <c r="I35" s="180" t="s">
        <v>570</v>
      </c>
      <c r="J35" s="411">
        <f t="shared" si="0"/>
        <v>140.98915989159892</v>
      </c>
    </row>
    <row r="36" spans="1:10" s="2" customFormat="1" ht="21.95" customHeight="1" thickBot="1" x14ac:dyDescent="0.35">
      <c r="A36" s="64">
        <v>2</v>
      </c>
      <c r="B36" s="301" t="s">
        <v>389</v>
      </c>
      <c r="C36" s="302" t="s">
        <v>392</v>
      </c>
      <c r="D36" s="284" t="s">
        <v>404</v>
      </c>
      <c r="E36" s="303"/>
      <c r="F36" s="304" t="s">
        <v>395</v>
      </c>
      <c r="G36" s="305">
        <v>3308</v>
      </c>
      <c r="H36" s="283">
        <v>23.46</v>
      </c>
      <c r="I36" s="180" t="s">
        <v>570</v>
      </c>
      <c r="J36" s="411">
        <f t="shared" si="0"/>
        <v>141.00596760443307</v>
      </c>
    </row>
    <row r="37" spans="1:10" s="2" customFormat="1" ht="21.95" customHeight="1" thickBot="1" x14ac:dyDescent="0.35">
      <c r="A37" s="64">
        <v>3</v>
      </c>
      <c r="B37" s="301" t="s">
        <v>390</v>
      </c>
      <c r="C37" s="302" t="s">
        <v>393</v>
      </c>
      <c r="D37" s="284" t="s">
        <v>383</v>
      </c>
      <c r="E37" s="306"/>
      <c r="F37" s="307" t="s">
        <v>427</v>
      </c>
      <c r="G37" s="309">
        <v>670</v>
      </c>
      <c r="H37" s="308">
        <v>6.06</v>
      </c>
      <c r="I37" s="180" t="s">
        <v>570</v>
      </c>
      <c r="J37" s="411">
        <f t="shared" si="0"/>
        <v>110.56105610561058</v>
      </c>
    </row>
    <row r="38" spans="1:10" s="2" customFormat="1" ht="21.75" customHeight="1" thickBot="1" x14ac:dyDescent="0.35">
      <c r="A38" s="64">
        <v>4</v>
      </c>
      <c r="B38" s="301" t="s">
        <v>391</v>
      </c>
      <c r="C38" s="302" t="s">
        <v>392</v>
      </c>
      <c r="D38" s="284" t="s">
        <v>396</v>
      </c>
      <c r="E38" s="285"/>
      <c r="F38" s="307" t="s">
        <v>428</v>
      </c>
      <c r="G38" s="310">
        <v>1911</v>
      </c>
      <c r="H38" s="285">
        <v>14.84</v>
      </c>
      <c r="I38" s="180" t="s">
        <v>570</v>
      </c>
      <c r="J38" s="411">
        <f t="shared" si="0"/>
        <v>128.77358490566039</v>
      </c>
    </row>
    <row r="39" spans="1:10" ht="21.95" customHeight="1" thickBot="1" x14ac:dyDescent="0.35">
      <c r="A39" s="472" t="s">
        <v>413</v>
      </c>
      <c r="B39" s="473"/>
      <c r="C39" s="473"/>
      <c r="D39" s="473"/>
      <c r="E39" s="473"/>
      <c r="F39" s="473"/>
      <c r="G39" s="473"/>
      <c r="H39" s="473"/>
      <c r="I39" s="474"/>
      <c r="J39" s="411" t="e">
        <f t="shared" si="0"/>
        <v>#DIV/0!</v>
      </c>
    </row>
    <row r="40" spans="1:10" s="2" customFormat="1" ht="21.95" customHeight="1" thickBot="1" x14ac:dyDescent="0.35">
      <c r="A40" s="151">
        <v>1</v>
      </c>
      <c r="B40" s="33" t="s">
        <v>138</v>
      </c>
      <c r="C40" s="248" t="s">
        <v>137</v>
      </c>
      <c r="D40" s="125"/>
      <c r="E40" s="249"/>
      <c r="F40" s="250" t="s">
        <v>75</v>
      </c>
      <c r="G40" s="34">
        <v>80</v>
      </c>
      <c r="H40" s="166">
        <v>0.54</v>
      </c>
      <c r="I40" s="180" t="s">
        <v>570</v>
      </c>
      <c r="J40" s="411">
        <f t="shared" si="0"/>
        <v>148.14814814814815</v>
      </c>
    </row>
    <row r="41" spans="1:10" s="2" customFormat="1" ht="21.95" customHeight="1" thickBot="1" x14ac:dyDescent="0.35">
      <c r="A41" s="65">
        <v>2</v>
      </c>
      <c r="B41" s="10" t="s">
        <v>139</v>
      </c>
      <c r="C41" s="67" t="s">
        <v>137</v>
      </c>
      <c r="D41" s="73"/>
      <c r="E41" s="42"/>
      <c r="F41" s="43" t="s">
        <v>76</v>
      </c>
      <c r="G41" s="41">
        <v>125</v>
      </c>
      <c r="H41" s="52">
        <v>0.9</v>
      </c>
      <c r="I41" s="180" t="s">
        <v>570</v>
      </c>
      <c r="J41" s="411">
        <f t="shared" si="0"/>
        <v>138.88888888888889</v>
      </c>
    </row>
    <row r="42" spans="1:10" s="2" customFormat="1" ht="21.95" customHeight="1" thickBot="1" x14ac:dyDescent="0.35">
      <c r="A42" s="64">
        <v>3</v>
      </c>
      <c r="B42" s="10" t="s">
        <v>141</v>
      </c>
      <c r="C42" s="67" t="s">
        <v>142</v>
      </c>
      <c r="D42" s="73"/>
      <c r="E42" s="42"/>
      <c r="F42" s="43" t="s">
        <v>311</v>
      </c>
      <c r="G42" s="41">
        <v>250</v>
      </c>
      <c r="H42" s="52">
        <v>2</v>
      </c>
      <c r="I42" s="180" t="s">
        <v>570</v>
      </c>
      <c r="J42" s="411">
        <f t="shared" si="0"/>
        <v>125</v>
      </c>
    </row>
    <row r="43" spans="1:10" s="2" customFormat="1" ht="21.95" customHeight="1" thickBot="1" x14ac:dyDescent="0.35">
      <c r="A43" s="65">
        <v>4</v>
      </c>
      <c r="B43" s="10" t="s">
        <v>303</v>
      </c>
      <c r="C43" s="67" t="s">
        <v>329</v>
      </c>
      <c r="D43" s="73"/>
      <c r="E43" s="18"/>
      <c r="F43" s="43" t="s">
        <v>76</v>
      </c>
      <c r="G43" s="41">
        <v>250</v>
      </c>
      <c r="H43" s="52">
        <v>1.56</v>
      </c>
      <c r="I43" s="180" t="s">
        <v>570</v>
      </c>
      <c r="J43" s="411">
        <f t="shared" si="0"/>
        <v>160.25641025641025</v>
      </c>
    </row>
    <row r="44" spans="1:10" s="2" customFormat="1" ht="21.95" customHeight="1" thickBot="1" x14ac:dyDescent="0.35">
      <c r="A44" s="64">
        <v>5</v>
      </c>
      <c r="B44" s="10" t="s">
        <v>140</v>
      </c>
      <c r="C44" s="67" t="s">
        <v>137</v>
      </c>
      <c r="D44" s="73"/>
      <c r="E44" s="42"/>
      <c r="F44" s="43" t="s">
        <v>77</v>
      </c>
      <c r="G44" s="41">
        <v>190</v>
      </c>
      <c r="H44" s="52">
        <v>1.3</v>
      </c>
      <c r="I44" s="180" t="s">
        <v>570</v>
      </c>
      <c r="J44" s="411">
        <f t="shared" si="0"/>
        <v>146.15384615384616</v>
      </c>
    </row>
    <row r="45" spans="1:10" s="2" customFormat="1" ht="21.95" customHeight="1" thickBot="1" x14ac:dyDescent="0.35">
      <c r="A45" s="65">
        <v>6</v>
      </c>
      <c r="B45" s="10" t="s">
        <v>160</v>
      </c>
      <c r="C45" s="67" t="s">
        <v>137</v>
      </c>
      <c r="D45" s="73"/>
      <c r="E45" s="18"/>
      <c r="F45" s="43" t="s">
        <v>155</v>
      </c>
      <c r="G45" s="41">
        <v>325</v>
      </c>
      <c r="H45" s="52">
        <v>3.32</v>
      </c>
      <c r="I45" s="180" t="s">
        <v>570</v>
      </c>
      <c r="J45" s="411">
        <f t="shared" si="0"/>
        <v>97.891566265060248</v>
      </c>
    </row>
    <row r="46" spans="1:10" s="2" customFormat="1" ht="21.95" customHeight="1" thickBot="1" x14ac:dyDescent="0.35">
      <c r="A46" s="64">
        <v>7</v>
      </c>
      <c r="B46" s="10" t="s">
        <v>300</v>
      </c>
      <c r="C46" s="67" t="s">
        <v>301</v>
      </c>
      <c r="D46" s="73"/>
      <c r="E46" s="18"/>
      <c r="F46" s="43" t="s">
        <v>330</v>
      </c>
      <c r="G46" s="41">
        <v>875</v>
      </c>
      <c r="H46" s="52">
        <v>6.85</v>
      </c>
      <c r="I46" s="180" t="s">
        <v>570</v>
      </c>
      <c r="J46" s="411">
        <f t="shared" si="0"/>
        <v>127.73722627737227</v>
      </c>
    </row>
    <row r="47" spans="1:10" s="2" customFormat="1" ht="21.95" customHeight="1" thickBot="1" x14ac:dyDescent="0.35">
      <c r="A47" s="311">
        <v>8</v>
      </c>
      <c r="B47" s="301" t="s">
        <v>397</v>
      </c>
      <c r="C47" s="312" t="s">
        <v>137</v>
      </c>
      <c r="D47" s="313"/>
      <c r="E47" s="285"/>
      <c r="F47" s="307" t="s">
        <v>400</v>
      </c>
      <c r="G47" s="286">
        <v>435</v>
      </c>
      <c r="H47" s="283">
        <v>3.4</v>
      </c>
      <c r="I47" s="180" t="s">
        <v>570</v>
      </c>
      <c r="J47" s="411">
        <f t="shared" si="0"/>
        <v>127.94117647058823</v>
      </c>
    </row>
    <row r="48" spans="1:10" s="2" customFormat="1" ht="21.95" customHeight="1" thickBot="1" x14ac:dyDescent="0.35">
      <c r="A48" s="314">
        <v>9</v>
      </c>
      <c r="B48" s="301" t="s">
        <v>398</v>
      </c>
      <c r="C48" s="312" t="s">
        <v>137</v>
      </c>
      <c r="D48" s="313"/>
      <c r="E48" s="285"/>
      <c r="F48" s="307" t="s">
        <v>399</v>
      </c>
      <c r="G48" s="286">
        <v>600</v>
      </c>
      <c r="H48" s="283">
        <v>4.5999999999999996</v>
      </c>
      <c r="I48" s="180" t="s">
        <v>570</v>
      </c>
      <c r="J48" s="411">
        <f t="shared" si="0"/>
        <v>130.43478260869566</v>
      </c>
    </row>
    <row r="49" spans="1:10" s="2" customFormat="1" ht="21.95" customHeight="1" thickBot="1" x14ac:dyDescent="0.35">
      <c r="A49" s="314">
        <v>10</v>
      </c>
      <c r="B49" s="301" t="s">
        <v>401</v>
      </c>
      <c r="C49" s="312" t="s">
        <v>137</v>
      </c>
      <c r="D49" s="313"/>
      <c r="E49" s="285"/>
      <c r="F49" s="307" t="s">
        <v>394</v>
      </c>
      <c r="G49" s="286">
        <v>1420</v>
      </c>
      <c r="H49" s="283">
        <v>8.6999999999999993</v>
      </c>
      <c r="I49" s="180" t="s">
        <v>570</v>
      </c>
      <c r="J49" s="411">
        <f t="shared" si="0"/>
        <v>163.2183908045977</v>
      </c>
    </row>
    <row r="50" spans="1:10" s="2" customFormat="1" ht="21.95" customHeight="1" thickBot="1" x14ac:dyDescent="0.35">
      <c r="A50" s="315">
        <v>11</v>
      </c>
      <c r="B50" s="316" t="s">
        <v>402</v>
      </c>
      <c r="C50" s="317" t="s">
        <v>137</v>
      </c>
      <c r="D50" s="318"/>
      <c r="E50" s="291"/>
      <c r="F50" s="319" t="s">
        <v>395</v>
      </c>
      <c r="G50" s="320">
        <v>1890</v>
      </c>
      <c r="H50" s="316">
        <v>17.399999999999999</v>
      </c>
      <c r="I50" s="180" t="s">
        <v>570</v>
      </c>
      <c r="J50" s="411">
        <f t="shared" si="0"/>
        <v>108.62068965517243</v>
      </c>
    </row>
    <row r="51" spans="1:10" s="2" customFormat="1" ht="21.95" customHeight="1" thickBot="1" x14ac:dyDescent="0.4">
      <c r="A51" s="478" t="s">
        <v>367</v>
      </c>
      <c r="B51" s="479"/>
      <c r="C51" s="479"/>
      <c r="D51" s="479"/>
      <c r="E51" s="479"/>
      <c r="F51" s="479"/>
      <c r="G51" s="479"/>
      <c r="H51" s="479"/>
      <c r="I51" s="480"/>
      <c r="J51" s="411"/>
    </row>
    <row r="52" spans="1:10" s="2" customFormat="1" ht="24" customHeight="1" thickBot="1" x14ac:dyDescent="0.35">
      <c r="A52" s="466" t="s">
        <v>359</v>
      </c>
      <c r="B52" s="467"/>
      <c r="C52" s="467"/>
      <c r="D52" s="467"/>
      <c r="E52" s="467"/>
      <c r="F52" s="467"/>
      <c r="G52" s="467"/>
      <c r="H52" s="467"/>
      <c r="I52" s="468"/>
      <c r="J52" s="411"/>
    </row>
    <row r="53" spans="1:10" s="2" customFormat="1" ht="22.35" customHeight="1" thickTop="1" thickBot="1" x14ac:dyDescent="0.35">
      <c r="A53" s="64">
        <v>1</v>
      </c>
      <c r="B53" s="21" t="s">
        <v>6</v>
      </c>
      <c r="C53" s="16" t="s">
        <v>175</v>
      </c>
      <c r="D53" s="31"/>
      <c r="E53" s="45" t="s">
        <v>372</v>
      </c>
      <c r="F53" s="21" t="s">
        <v>22</v>
      </c>
      <c r="G53" s="49">
        <v>667.29</v>
      </c>
      <c r="H53" s="160">
        <v>4.63</v>
      </c>
      <c r="I53" s="180" t="s">
        <v>570</v>
      </c>
      <c r="J53" s="411">
        <f t="shared" si="0"/>
        <v>144.12311015118789</v>
      </c>
    </row>
    <row r="54" spans="1:10" s="2" customFormat="1" ht="22.35" customHeight="1" thickBot="1" x14ac:dyDescent="0.35">
      <c r="A54" s="64">
        <v>2</v>
      </c>
      <c r="B54" s="21" t="s">
        <v>251</v>
      </c>
      <c r="C54" s="68" t="s">
        <v>166</v>
      </c>
      <c r="D54" s="31"/>
      <c r="E54" s="23" t="s">
        <v>314</v>
      </c>
      <c r="F54" s="21" t="s">
        <v>22</v>
      </c>
      <c r="G54" s="49">
        <v>754</v>
      </c>
      <c r="H54" s="340">
        <v>3.89</v>
      </c>
      <c r="I54" s="180" t="s">
        <v>570</v>
      </c>
      <c r="J54" s="411">
        <f t="shared" si="0"/>
        <v>193.83033419023135</v>
      </c>
    </row>
    <row r="55" spans="1:10" s="2" customFormat="1" ht="22.35" customHeight="1" thickBot="1" x14ac:dyDescent="0.35">
      <c r="A55" s="64">
        <v>3</v>
      </c>
      <c r="B55" s="21" t="s">
        <v>251</v>
      </c>
      <c r="C55" s="70" t="s">
        <v>479</v>
      </c>
      <c r="D55" s="31"/>
      <c r="E55" s="23" t="s">
        <v>313</v>
      </c>
      <c r="F55" s="21" t="s">
        <v>22</v>
      </c>
      <c r="G55" s="49">
        <v>905</v>
      </c>
      <c r="H55" s="340">
        <v>3.94</v>
      </c>
      <c r="I55" s="180" t="s">
        <v>570</v>
      </c>
      <c r="J55" s="411">
        <f t="shared" si="0"/>
        <v>229.69543147208122</v>
      </c>
    </row>
    <row r="56" spans="1:10" s="2" customFormat="1" ht="22.35" customHeight="1" thickBot="1" x14ac:dyDescent="0.35">
      <c r="A56" s="64">
        <v>4</v>
      </c>
      <c r="B56" s="21" t="s">
        <v>251</v>
      </c>
      <c r="C56" s="70" t="s">
        <v>167</v>
      </c>
      <c r="D56" s="31"/>
      <c r="E56" s="23" t="s">
        <v>313</v>
      </c>
      <c r="F56" s="21" t="s">
        <v>22</v>
      </c>
      <c r="G56" s="49">
        <v>1950</v>
      </c>
      <c r="H56" s="160">
        <v>4.26</v>
      </c>
      <c r="I56" s="180" t="s">
        <v>570</v>
      </c>
      <c r="J56" s="411">
        <f t="shared" si="0"/>
        <v>457.74647887323948</v>
      </c>
    </row>
    <row r="57" spans="1:10" ht="22.35" customHeight="1" thickBot="1" x14ac:dyDescent="0.35">
      <c r="A57" s="65">
        <v>5</v>
      </c>
      <c r="B57" s="10" t="s">
        <v>7</v>
      </c>
      <c r="C57" s="17" t="s">
        <v>176</v>
      </c>
      <c r="D57" s="12"/>
      <c r="E57" s="9" t="s">
        <v>371</v>
      </c>
      <c r="F57" s="10" t="s">
        <v>23</v>
      </c>
      <c r="G57" s="41">
        <v>811.85</v>
      </c>
      <c r="H57" s="161">
        <v>5.28</v>
      </c>
      <c r="I57" s="180" t="s">
        <v>570</v>
      </c>
      <c r="J57" s="411">
        <f t="shared" si="0"/>
        <v>153.75946969696969</v>
      </c>
    </row>
    <row r="58" spans="1:10" ht="22.35" customHeight="1" thickBot="1" x14ac:dyDescent="0.35">
      <c r="A58" s="65">
        <v>6</v>
      </c>
      <c r="B58" s="11" t="s">
        <v>47</v>
      </c>
      <c r="C58" s="68" t="s">
        <v>166</v>
      </c>
      <c r="D58" s="13"/>
      <c r="E58" s="23" t="s">
        <v>314</v>
      </c>
      <c r="F58" s="11" t="s">
        <v>23</v>
      </c>
      <c r="G58" s="41">
        <v>954</v>
      </c>
      <c r="H58" s="161">
        <v>4.4800000000000004</v>
      </c>
      <c r="I58" s="180" t="s">
        <v>570</v>
      </c>
      <c r="J58" s="411">
        <f t="shared" si="0"/>
        <v>212.94642857142856</v>
      </c>
    </row>
    <row r="59" spans="1:10" ht="22.35" customHeight="1" thickBot="1" x14ac:dyDescent="0.35">
      <c r="A59" s="69">
        <v>7</v>
      </c>
      <c r="B59" s="11" t="s">
        <v>47</v>
      </c>
      <c r="C59" s="70" t="s">
        <v>479</v>
      </c>
      <c r="D59" s="46"/>
      <c r="E59" s="23" t="s">
        <v>314</v>
      </c>
      <c r="F59" s="11" t="s">
        <v>23</v>
      </c>
      <c r="G59" s="44">
        <v>1116</v>
      </c>
      <c r="H59" s="162">
        <v>4.4800000000000004</v>
      </c>
      <c r="I59" s="180" t="s">
        <v>570</v>
      </c>
      <c r="J59" s="411">
        <f t="shared" si="0"/>
        <v>249.10714285714283</v>
      </c>
    </row>
    <row r="60" spans="1:10" s="2" customFormat="1" ht="22.35" customHeight="1" thickBot="1" x14ac:dyDescent="0.35">
      <c r="A60" s="69">
        <v>8</v>
      </c>
      <c r="B60" s="47" t="s">
        <v>47</v>
      </c>
      <c r="C60" s="70" t="s">
        <v>167</v>
      </c>
      <c r="D60" s="46"/>
      <c r="E60" s="206" t="s">
        <v>314</v>
      </c>
      <c r="F60" s="47" t="s">
        <v>23</v>
      </c>
      <c r="G60" s="55">
        <v>2380</v>
      </c>
      <c r="H60" s="162">
        <v>4.88</v>
      </c>
      <c r="I60" s="180" t="s">
        <v>570</v>
      </c>
      <c r="J60" s="411">
        <f t="shared" si="0"/>
        <v>487.70491803278691</v>
      </c>
    </row>
    <row r="61" spans="1:10" ht="22.35" customHeight="1" thickBot="1" x14ac:dyDescent="0.35">
      <c r="A61" s="65">
        <v>6</v>
      </c>
      <c r="B61" s="11" t="s">
        <v>574</v>
      </c>
      <c r="C61" s="68" t="s">
        <v>575</v>
      </c>
      <c r="D61" s="13"/>
      <c r="E61" s="23" t="s">
        <v>576</v>
      </c>
      <c r="F61" s="11" t="s">
        <v>577</v>
      </c>
      <c r="G61" s="41">
        <v>2712.43</v>
      </c>
      <c r="H61" s="161">
        <v>8.2200000000000006</v>
      </c>
      <c r="I61" s="180" t="s">
        <v>570</v>
      </c>
      <c r="J61" s="411">
        <f t="shared" ref="J61:J63" si="4">G61/H61</f>
        <v>329.97931873479314</v>
      </c>
    </row>
    <row r="62" spans="1:10" ht="22.35" customHeight="1" thickBot="1" x14ac:dyDescent="0.35">
      <c r="A62" s="69">
        <v>7</v>
      </c>
      <c r="B62" s="11" t="s">
        <v>578</v>
      </c>
      <c r="C62" s="70" t="s">
        <v>479</v>
      </c>
      <c r="D62" s="46"/>
      <c r="E62" s="23" t="s">
        <v>579</v>
      </c>
      <c r="F62" s="11" t="s">
        <v>577</v>
      </c>
      <c r="G62" s="44">
        <v>2262</v>
      </c>
      <c r="H62" s="162">
        <v>6.48</v>
      </c>
      <c r="I62" s="180" t="s">
        <v>570</v>
      </c>
      <c r="J62" s="411">
        <f t="shared" si="4"/>
        <v>349.07407407407408</v>
      </c>
    </row>
    <row r="63" spans="1:10" s="2" customFormat="1" ht="22.35" customHeight="1" thickBot="1" x14ac:dyDescent="0.35">
      <c r="A63" s="69">
        <v>8</v>
      </c>
      <c r="B63" s="47" t="s">
        <v>578</v>
      </c>
      <c r="C63" s="70" t="s">
        <v>167</v>
      </c>
      <c r="D63" s="46"/>
      <c r="E63" s="23" t="s">
        <v>579</v>
      </c>
      <c r="F63" s="11" t="s">
        <v>577</v>
      </c>
      <c r="G63" s="55">
        <v>3027</v>
      </c>
      <c r="H63" s="162">
        <v>6.9</v>
      </c>
      <c r="I63" s="180" t="s">
        <v>570</v>
      </c>
      <c r="J63" s="411">
        <f t="shared" si="4"/>
        <v>438.695652173913</v>
      </c>
    </row>
    <row r="64" spans="1:10" s="2" customFormat="1" ht="22.35" customHeight="1" thickBot="1" x14ac:dyDescent="0.35">
      <c r="A64" s="481" t="s">
        <v>364</v>
      </c>
      <c r="B64" s="482"/>
      <c r="C64" s="482"/>
      <c r="D64" s="482"/>
      <c r="E64" s="482"/>
      <c r="F64" s="482"/>
      <c r="G64" s="482"/>
      <c r="H64" s="482"/>
      <c r="I64" s="483"/>
      <c r="J64" s="411"/>
    </row>
    <row r="65" spans="1:10" s="2" customFormat="1" ht="22.35" customHeight="1" thickBot="1" x14ac:dyDescent="0.35">
      <c r="A65" s="128">
        <v>1</v>
      </c>
      <c r="B65" s="103" t="s">
        <v>100</v>
      </c>
      <c r="C65" s="78" t="s">
        <v>249</v>
      </c>
      <c r="D65" s="197" t="s">
        <v>352</v>
      </c>
      <c r="E65" s="104" t="s">
        <v>315</v>
      </c>
      <c r="F65" s="103" t="s">
        <v>22</v>
      </c>
      <c r="G65" s="54">
        <v>1032</v>
      </c>
      <c r="H65" s="160">
        <v>5.39</v>
      </c>
      <c r="I65" s="180" t="s">
        <v>570</v>
      </c>
      <c r="J65" s="411">
        <f t="shared" si="0"/>
        <v>191.46567717996291</v>
      </c>
    </row>
    <row r="66" spans="1:10" s="207" customFormat="1" ht="22.35" customHeight="1" thickBot="1" x14ac:dyDescent="0.35">
      <c r="A66" s="127">
        <v>2</v>
      </c>
      <c r="B66" s="102" t="s">
        <v>101</v>
      </c>
      <c r="C66" s="66" t="s">
        <v>250</v>
      </c>
      <c r="D66" s="197" t="s">
        <v>353</v>
      </c>
      <c r="E66" s="221" t="s">
        <v>315</v>
      </c>
      <c r="F66" s="102" t="s">
        <v>23</v>
      </c>
      <c r="G66" s="52">
        <v>1194</v>
      </c>
      <c r="H66" s="161">
        <v>6.24</v>
      </c>
      <c r="I66" s="180" t="s">
        <v>570</v>
      </c>
      <c r="J66" s="411">
        <f t="shared" si="0"/>
        <v>191.34615384615384</v>
      </c>
    </row>
    <row r="67" spans="1:10" s="207" customFormat="1" ht="22.35" customHeight="1" thickBot="1" x14ac:dyDescent="0.35">
      <c r="A67" s="484" t="s">
        <v>365</v>
      </c>
      <c r="B67" s="485"/>
      <c r="C67" s="485"/>
      <c r="D67" s="485"/>
      <c r="E67" s="485"/>
      <c r="F67" s="485"/>
      <c r="G67" s="485"/>
      <c r="H67" s="485"/>
      <c r="I67" s="486"/>
      <c r="J67" s="411"/>
    </row>
    <row r="68" spans="1:10" s="207" customFormat="1" ht="22.35" customHeight="1" thickBot="1" x14ac:dyDescent="0.35">
      <c r="A68" s="126">
        <v>1</v>
      </c>
      <c r="B68" s="85" t="s">
        <v>123</v>
      </c>
      <c r="C68" s="237" t="s">
        <v>480</v>
      </c>
      <c r="D68" s="232"/>
      <c r="E68" s="233" t="s">
        <v>319</v>
      </c>
      <c r="F68" s="145" t="s">
        <v>22</v>
      </c>
      <c r="G68" s="99">
        <v>2333</v>
      </c>
      <c r="H68" s="166">
        <v>8.32</v>
      </c>
      <c r="I68" s="180" t="s">
        <v>570</v>
      </c>
      <c r="J68" s="411">
        <f t="shared" si="0"/>
        <v>280.40865384615381</v>
      </c>
    </row>
    <row r="69" spans="1:10" s="207" customFormat="1" ht="22.35" customHeight="1" thickBot="1" x14ac:dyDescent="0.35">
      <c r="A69" s="128">
        <v>2</v>
      </c>
      <c r="B69" s="193" t="s">
        <v>123</v>
      </c>
      <c r="C69" s="236" t="s">
        <v>379</v>
      </c>
      <c r="D69" s="333"/>
      <c r="E69" s="334" t="s">
        <v>319</v>
      </c>
      <c r="F69" s="103" t="s">
        <v>22</v>
      </c>
      <c r="G69" s="54">
        <v>3203</v>
      </c>
      <c r="H69" s="160">
        <v>8.57</v>
      </c>
      <c r="I69" s="180" t="s">
        <v>570</v>
      </c>
      <c r="J69" s="411">
        <f t="shared" si="0"/>
        <v>373.7456242707118</v>
      </c>
    </row>
    <row r="70" spans="1:10" s="207" customFormat="1" ht="22.35" customHeight="1" thickBot="1" x14ac:dyDescent="0.35">
      <c r="A70" s="127">
        <v>3</v>
      </c>
      <c r="B70" s="86" t="s">
        <v>126</v>
      </c>
      <c r="C70" s="235" t="s">
        <v>481</v>
      </c>
      <c r="D70" s="100"/>
      <c r="E70" s="101" t="s">
        <v>320</v>
      </c>
      <c r="F70" s="102" t="s">
        <v>211</v>
      </c>
      <c r="G70" s="54">
        <v>3200</v>
      </c>
      <c r="H70" s="161">
        <v>7.4</v>
      </c>
      <c r="I70" s="180" t="s">
        <v>570</v>
      </c>
      <c r="J70" s="411">
        <f t="shared" si="0"/>
        <v>432.43243243243239</v>
      </c>
    </row>
    <row r="71" spans="1:10" s="207" customFormat="1" ht="22.35" customHeight="1" thickBot="1" x14ac:dyDescent="0.35">
      <c r="A71" s="127">
        <v>4</v>
      </c>
      <c r="B71" s="86" t="s">
        <v>126</v>
      </c>
      <c r="C71" s="235" t="s">
        <v>514</v>
      </c>
      <c r="D71" s="100"/>
      <c r="E71" s="101" t="s">
        <v>320</v>
      </c>
      <c r="F71" s="102" t="s">
        <v>211</v>
      </c>
      <c r="G71" s="54">
        <v>5029</v>
      </c>
      <c r="H71" s="161">
        <v>8</v>
      </c>
      <c r="I71" s="180" t="s">
        <v>570</v>
      </c>
      <c r="J71" s="411">
        <f t="shared" ref="J71:J133" si="5">G71/H71</f>
        <v>628.625</v>
      </c>
    </row>
    <row r="72" spans="1:10" s="207" customFormat="1" ht="22.35" customHeight="1" thickBot="1" x14ac:dyDescent="0.35">
      <c r="A72" s="127">
        <v>5</v>
      </c>
      <c r="B72" s="86" t="s">
        <v>200</v>
      </c>
      <c r="C72" s="236" t="s">
        <v>482</v>
      </c>
      <c r="D72" s="100"/>
      <c r="E72" s="140" t="s">
        <v>320</v>
      </c>
      <c r="F72" s="102" t="s">
        <v>127</v>
      </c>
      <c r="G72" s="54">
        <v>3350.3</v>
      </c>
      <c r="H72" s="161">
        <v>7.75</v>
      </c>
      <c r="I72" s="180" t="s">
        <v>570</v>
      </c>
      <c r="J72" s="411">
        <f t="shared" si="5"/>
        <v>432.2967741935484</v>
      </c>
    </row>
    <row r="73" spans="1:10" s="207" customFormat="1" ht="22.35" customHeight="1" thickBot="1" x14ac:dyDescent="0.35">
      <c r="A73" s="127">
        <v>6</v>
      </c>
      <c r="B73" s="86" t="s">
        <v>200</v>
      </c>
      <c r="C73" s="236" t="s">
        <v>244</v>
      </c>
      <c r="D73" s="100"/>
      <c r="E73" s="140" t="s">
        <v>320</v>
      </c>
      <c r="F73" s="102" t="s">
        <v>127</v>
      </c>
      <c r="G73" s="54">
        <v>5180.7</v>
      </c>
      <c r="H73" s="161">
        <v>8.35</v>
      </c>
      <c r="I73" s="180" t="s">
        <v>570</v>
      </c>
      <c r="J73" s="411">
        <f t="shared" si="5"/>
        <v>620.44311377245515</v>
      </c>
    </row>
    <row r="74" spans="1:10" s="207" customFormat="1" ht="22.35" customHeight="1" thickBot="1" x14ac:dyDescent="0.35">
      <c r="A74" s="127">
        <v>7</v>
      </c>
      <c r="B74" s="86" t="s">
        <v>226</v>
      </c>
      <c r="C74" s="235" t="s">
        <v>482</v>
      </c>
      <c r="D74" s="100"/>
      <c r="E74" s="140" t="s">
        <v>320</v>
      </c>
      <c r="F74" s="102" t="s">
        <v>22</v>
      </c>
      <c r="G74" s="54">
        <v>2109.46</v>
      </c>
      <c r="H74" s="161">
        <v>5.8</v>
      </c>
      <c r="I74" s="180" t="s">
        <v>570</v>
      </c>
      <c r="J74" s="411">
        <f t="shared" si="5"/>
        <v>363.70000000000005</v>
      </c>
    </row>
    <row r="75" spans="1:10" s="207" customFormat="1" ht="22.35" customHeight="1" thickBot="1" x14ac:dyDescent="0.35">
      <c r="A75" s="127">
        <v>8</v>
      </c>
      <c r="B75" s="86" t="s">
        <v>226</v>
      </c>
      <c r="C75" s="235" t="s">
        <v>244</v>
      </c>
      <c r="D75" s="100"/>
      <c r="E75" s="140" t="s">
        <v>320</v>
      </c>
      <c r="F75" s="102" t="s">
        <v>22</v>
      </c>
      <c r="G75" s="54">
        <v>3150</v>
      </c>
      <c r="H75" s="161">
        <v>6.15</v>
      </c>
      <c r="I75" s="180" t="s">
        <v>570</v>
      </c>
      <c r="J75" s="411">
        <f t="shared" si="5"/>
        <v>512.19512195121945</v>
      </c>
    </row>
    <row r="76" spans="1:10" s="207" customFormat="1" ht="22.35" customHeight="1" thickBot="1" x14ac:dyDescent="0.35">
      <c r="A76" s="127">
        <v>9</v>
      </c>
      <c r="B76" s="86" t="s">
        <v>225</v>
      </c>
      <c r="C76" s="235" t="s">
        <v>482</v>
      </c>
      <c r="D76" s="100"/>
      <c r="E76" s="140" t="s">
        <v>320</v>
      </c>
      <c r="F76" s="102" t="s">
        <v>23</v>
      </c>
      <c r="G76" s="54">
        <v>2416</v>
      </c>
      <c r="H76" s="161">
        <v>6.69</v>
      </c>
      <c r="I76" s="180" t="s">
        <v>570</v>
      </c>
      <c r="J76" s="411">
        <f t="shared" si="5"/>
        <v>361.13602391629297</v>
      </c>
    </row>
    <row r="77" spans="1:10" s="207" customFormat="1" ht="22.35" customHeight="1" thickBot="1" x14ac:dyDescent="0.35">
      <c r="A77" s="127">
        <v>10</v>
      </c>
      <c r="B77" s="86" t="s">
        <v>225</v>
      </c>
      <c r="C77" s="235" t="s">
        <v>244</v>
      </c>
      <c r="D77" s="100"/>
      <c r="E77" s="140" t="s">
        <v>320</v>
      </c>
      <c r="F77" s="102" t="s">
        <v>23</v>
      </c>
      <c r="G77" s="54">
        <v>3698</v>
      </c>
      <c r="H77" s="161">
        <v>7.15</v>
      </c>
      <c r="I77" s="180" t="s">
        <v>570</v>
      </c>
      <c r="J77" s="411">
        <f t="shared" si="5"/>
        <v>517.20279720279723</v>
      </c>
    </row>
    <row r="78" spans="1:10" s="207" customFormat="1" ht="22.35" customHeight="1" thickBot="1" x14ac:dyDescent="0.35">
      <c r="A78" s="127">
        <v>11</v>
      </c>
      <c r="B78" s="86" t="s">
        <v>223</v>
      </c>
      <c r="C78" s="141" t="s">
        <v>245</v>
      </c>
      <c r="D78" s="100"/>
      <c r="E78" s="142" t="s">
        <v>324</v>
      </c>
      <c r="F78" s="102" t="s">
        <v>22</v>
      </c>
      <c r="G78" s="54">
        <v>2494</v>
      </c>
      <c r="H78" s="161">
        <v>7.53</v>
      </c>
      <c r="I78" s="180" t="s">
        <v>570</v>
      </c>
      <c r="J78" s="411">
        <f t="shared" si="5"/>
        <v>331.20849933598936</v>
      </c>
    </row>
    <row r="79" spans="1:10" s="207" customFormat="1" ht="22.35" customHeight="1" thickBot="1" x14ac:dyDescent="0.35">
      <c r="A79" s="127">
        <v>12</v>
      </c>
      <c r="B79" s="86" t="s">
        <v>224</v>
      </c>
      <c r="C79" s="139" t="s">
        <v>245</v>
      </c>
      <c r="D79" s="100"/>
      <c r="E79" s="142" t="s">
        <v>324</v>
      </c>
      <c r="F79" s="102" t="s">
        <v>23</v>
      </c>
      <c r="G79" s="54">
        <v>2735</v>
      </c>
      <c r="H79" s="161">
        <v>9.14</v>
      </c>
      <c r="I79" s="180" t="s">
        <v>570</v>
      </c>
      <c r="J79" s="411">
        <f t="shared" si="5"/>
        <v>299.23413566739606</v>
      </c>
    </row>
    <row r="80" spans="1:10" s="207" customFormat="1" ht="22.35" customHeight="1" thickBot="1" x14ac:dyDescent="0.35">
      <c r="A80" s="127">
        <v>13</v>
      </c>
      <c r="B80" s="86" t="s">
        <v>201</v>
      </c>
      <c r="C80" s="139" t="s">
        <v>245</v>
      </c>
      <c r="D80" s="100"/>
      <c r="E80" s="140" t="s">
        <v>580</v>
      </c>
      <c r="F80" s="102" t="s">
        <v>127</v>
      </c>
      <c r="G80" s="54">
        <v>4300</v>
      </c>
      <c r="H80" s="161">
        <v>10.7</v>
      </c>
      <c r="I80" s="180" t="s">
        <v>570</v>
      </c>
      <c r="J80" s="411">
        <f t="shared" si="5"/>
        <v>401.86915887850472</v>
      </c>
    </row>
    <row r="81" spans="1:10" s="207" customFormat="1" ht="22.35" customHeight="1" thickBot="1" x14ac:dyDescent="0.35">
      <c r="A81" s="127">
        <v>14</v>
      </c>
      <c r="B81" s="86" t="s">
        <v>122</v>
      </c>
      <c r="C81" s="139" t="s">
        <v>483</v>
      </c>
      <c r="D81" s="100"/>
      <c r="E81" s="140" t="s">
        <v>321</v>
      </c>
      <c r="F81" s="102" t="s">
        <v>81</v>
      </c>
      <c r="G81" s="54">
        <v>2420</v>
      </c>
      <c r="H81" s="161">
        <v>8.57</v>
      </c>
      <c r="I81" s="180" t="s">
        <v>570</v>
      </c>
      <c r="J81" s="411">
        <f t="shared" si="5"/>
        <v>282.38039673278877</v>
      </c>
    </row>
    <row r="82" spans="1:10" s="207" customFormat="1" ht="22.35" customHeight="1" thickBot="1" x14ac:dyDescent="0.35">
      <c r="A82" s="127">
        <v>15</v>
      </c>
      <c r="B82" s="86" t="s">
        <v>122</v>
      </c>
      <c r="C82" s="139" t="s">
        <v>246</v>
      </c>
      <c r="D82" s="100"/>
      <c r="E82" s="140" t="s">
        <v>321</v>
      </c>
      <c r="F82" s="102" t="s">
        <v>81</v>
      </c>
      <c r="G82" s="54">
        <v>3865.76</v>
      </c>
      <c r="H82" s="161">
        <v>9.1199999999999992</v>
      </c>
      <c r="I82" s="180" t="s">
        <v>570</v>
      </c>
      <c r="J82" s="411">
        <f t="shared" si="5"/>
        <v>423.87719298245622</v>
      </c>
    </row>
    <row r="83" spans="1:10" s="207" customFormat="1" ht="22.35" customHeight="1" thickBot="1" x14ac:dyDescent="0.35">
      <c r="A83" s="127">
        <v>16</v>
      </c>
      <c r="B83" s="86" t="s">
        <v>128</v>
      </c>
      <c r="C83" s="139" t="s">
        <v>484</v>
      </c>
      <c r="D83" s="100" t="s">
        <v>322</v>
      </c>
      <c r="E83" s="140" t="s">
        <v>321</v>
      </c>
      <c r="F83" s="102" t="s">
        <v>81</v>
      </c>
      <c r="G83" s="54">
        <v>2536</v>
      </c>
      <c r="H83" s="161">
        <v>9</v>
      </c>
      <c r="I83" s="180" t="s">
        <v>570</v>
      </c>
      <c r="J83" s="411">
        <f t="shared" si="5"/>
        <v>281.77777777777777</v>
      </c>
    </row>
    <row r="84" spans="1:10" s="207" customFormat="1" ht="22.35" customHeight="1" thickBot="1" x14ac:dyDescent="0.35">
      <c r="A84" s="127">
        <v>17</v>
      </c>
      <c r="B84" s="86" t="s">
        <v>128</v>
      </c>
      <c r="C84" s="139" t="s">
        <v>247</v>
      </c>
      <c r="D84" s="100" t="s">
        <v>322</v>
      </c>
      <c r="E84" s="140" t="s">
        <v>321</v>
      </c>
      <c r="F84" s="102" t="s">
        <v>81</v>
      </c>
      <c r="G84" s="54">
        <v>3982</v>
      </c>
      <c r="H84" s="161">
        <v>9.5500000000000007</v>
      </c>
      <c r="I84" s="180" t="s">
        <v>570</v>
      </c>
      <c r="J84" s="411">
        <f t="shared" si="5"/>
        <v>416.96335078534031</v>
      </c>
    </row>
    <row r="85" spans="1:10" s="207" customFormat="1" ht="22.35" customHeight="1" thickBot="1" x14ac:dyDescent="0.35">
      <c r="A85" s="229">
        <v>18</v>
      </c>
      <c r="B85" s="230" t="s">
        <v>121</v>
      </c>
      <c r="C85" s="228" t="s">
        <v>485</v>
      </c>
      <c r="D85" s="100"/>
      <c r="E85" s="231" t="s">
        <v>323</v>
      </c>
      <c r="F85" s="105" t="s">
        <v>81</v>
      </c>
      <c r="G85" s="55">
        <v>2493</v>
      </c>
      <c r="H85" s="162">
        <v>8.83</v>
      </c>
      <c r="I85" s="180" t="s">
        <v>570</v>
      </c>
      <c r="J85" s="411">
        <f t="shared" si="5"/>
        <v>282.33295583238959</v>
      </c>
    </row>
    <row r="86" spans="1:10" s="207" customFormat="1" ht="22.35" customHeight="1" thickBot="1" x14ac:dyDescent="0.35">
      <c r="A86" s="229">
        <v>19</v>
      </c>
      <c r="B86" s="230" t="s">
        <v>121</v>
      </c>
      <c r="C86" s="228" t="s">
        <v>248</v>
      </c>
      <c r="D86" s="100"/>
      <c r="E86" s="231" t="s">
        <v>323</v>
      </c>
      <c r="F86" s="105" t="s">
        <v>81</v>
      </c>
      <c r="G86" s="55">
        <v>4269</v>
      </c>
      <c r="H86" s="162">
        <v>9.4499999999999993</v>
      </c>
      <c r="I86" s="180" t="s">
        <v>570</v>
      </c>
      <c r="J86" s="411">
        <f t="shared" si="5"/>
        <v>451.7460317460318</v>
      </c>
    </row>
    <row r="87" spans="1:10" s="207" customFormat="1" ht="22.35" customHeight="1" thickBot="1" x14ac:dyDescent="0.35">
      <c r="A87" s="311">
        <v>20</v>
      </c>
      <c r="B87" s="321" t="s">
        <v>414</v>
      </c>
      <c r="C87" s="302" t="s">
        <v>486</v>
      </c>
      <c r="D87" s="321" t="s">
        <v>387</v>
      </c>
      <c r="E87" s="322" t="s">
        <v>342</v>
      </c>
      <c r="F87" s="321" t="s">
        <v>343</v>
      </c>
      <c r="G87" s="308">
        <v>3506</v>
      </c>
      <c r="H87" s="52">
        <v>13.7</v>
      </c>
      <c r="I87" s="180" t="s">
        <v>570</v>
      </c>
      <c r="J87" s="411">
        <f t="shared" si="5"/>
        <v>255.91240875912411</v>
      </c>
    </row>
    <row r="88" spans="1:10" s="207" customFormat="1" ht="22.35" customHeight="1" x14ac:dyDescent="0.3">
      <c r="A88" s="311">
        <v>21</v>
      </c>
      <c r="B88" s="321" t="s">
        <v>414</v>
      </c>
      <c r="C88" s="302" t="s">
        <v>376</v>
      </c>
      <c r="D88" s="321" t="s">
        <v>387</v>
      </c>
      <c r="E88" s="322" t="s">
        <v>342</v>
      </c>
      <c r="F88" s="321" t="s">
        <v>343</v>
      </c>
      <c r="G88" s="308">
        <v>4450</v>
      </c>
      <c r="H88" s="52">
        <v>14.1</v>
      </c>
      <c r="I88" s="180" t="s">
        <v>570</v>
      </c>
      <c r="J88" s="411">
        <f t="shared" si="5"/>
        <v>315.60283687943263</v>
      </c>
    </row>
    <row r="89" spans="1:10" s="2" customFormat="1" ht="21.75" customHeight="1" thickBot="1" x14ac:dyDescent="0.35">
      <c r="A89" s="463" t="s">
        <v>360</v>
      </c>
      <c r="B89" s="464"/>
      <c r="C89" s="464"/>
      <c r="D89" s="464"/>
      <c r="E89" s="464"/>
      <c r="F89" s="464"/>
      <c r="G89" s="464"/>
      <c r="H89" s="464"/>
      <c r="I89" s="465"/>
      <c r="J89" s="411"/>
    </row>
    <row r="90" spans="1:10" s="2" customFormat="1" ht="22.35" customHeight="1" thickBot="1" x14ac:dyDescent="0.35">
      <c r="A90" s="64">
        <v>1</v>
      </c>
      <c r="B90" s="21" t="s">
        <v>8</v>
      </c>
      <c r="C90" s="16" t="s">
        <v>177</v>
      </c>
      <c r="D90" s="31"/>
      <c r="E90" s="45" t="s">
        <v>373</v>
      </c>
      <c r="F90" s="21" t="s">
        <v>24</v>
      </c>
      <c r="G90" s="49">
        <v>507.42</v>
      </c>
      <c r="H90" s="54">
        <v>3.49</v>
      </c>
      <c r="I90" s="180" t="s">
        <v>570</v>
      </c>
      <c r="J90" s="411">
        <f t="shared" si="5"/>
        <v>145.39255014326648</v>
      </c>
    </row>
    <row r="91" spans="1:10" s="2" customFormat="1" ht="22.35" customHeight="1" thickBot="1" x14ac:dyDescent="0.35">
      <c r="A91" s="64">
        <v>2</v>
      </c>
      <c r="B91" s="27" t="s">
        <v>98</v>
      </c>
      <c r="C91" s="68" t="s">
        <v>171</v>
      </c>
      <c r="D91" s="19" t="s">
        <v>346</v>
      </c>
      <c r="E91" s="9"/>
      <c r="F91" s="10" t="s">
        <v>24</v>
      </c>
      <c r="G91" s="49">
        <v>868.81</v>
      </c>
      <c r="H91" s="161">
        <v>4.95</v>
      </c>
      <c r="I91" s="180" t="s">
        <v>570</v>
      </c>
      <c r="J91" s="411">
        <f t="shared" si="5"/>
        <v>175.51717171717169</v>
      </c>
    </row>
    <row r="92" spans="1:10" s="2" customFormat="1" ht="22.35" customHeight="1" thickBot="1" x14ac:dyDescent="0.35">
      <c r="A92" s="64">
        <v>3</v>
      </c>
      <c r="B92" s="21" t="s">
        <v>99</v>
      </c>
      <c r="C92" s="71" t="s">
        <v>172</v>
      </c>
      <c r="D92" s="38" t="s">
        <v>347</v>
      </c>
      <c r="E92" s="29"/>
      <c r="F92" s="21" t="s">
        <v>85</v>
      </c>
      <c r="G92" s="49">
        <v>1160.6099999999999</v>
      </c>
      <c r="H92" s="160">
        <v>5.14</v>
      </c>
      <c r="I92" s="180" t="s">
        <v>570</v>
      </c>
      <c r="J92" s="411">
        <f t="shared" si="5"/>
        <v>225.79961089494162</v>
      </c>
    </row>
    <row r="93" spans="1:10" s="2" customFormat="1" ht="22.35" customHeight="1" thickBot="1" x14ac:dyDescent="0.35">
      <c r="A93" s="64">
        <v>3</v>
      </c>
      <c r="B93" s="21" t="s">
        <v>667</v>
      </c>
      <c r="C93" s="71" t="s">
        <v>172</v>
      </c>
      <c r="D93" s="38"/>
      <c r="E93" s="29"/>
      <c r="F93" s="21" t="s">
        <v>668</v>
      </c>
      <c r="G93" s="49">
        <v>1400</v>
      </c>
      <c r="H93" s="160">
        <v>4.6100000000000003</v>
      </c>
      <c r="I93" s="180" t="s">
        <v>570</v>
      </c>
      <c r="J93" s="411">
        <f t="shared" ref="J93" si="6">G93/H93</f>
        <v>303.68763557483732</v>
      </c>
    </row>
    <row r="94" spans="1:10" s="2" customFormat="1" ht="22.35" customHeight="1" thickBot="1" x14ac:dyDescent="0.35">
      <c r="A94" s="64">
        <v>4</v>
      </c>
      <c r="B94" s="21" t="s">
        <v>581</v>
      </c>
      <c r="C94" s="71" t="s">
        <v>172</v>
      </c>
      <c r="D94" s="38"/>
      <c r="E94" s="14" t="s">
        <v>582</v>
      </c>
      <c r="F94" s="21" t="s">
        <v>85</v>
      </c>
      <c r="G94" s="49">
        <v>1617.88</v>
      </c>
      <c r="H94" s="160">
        <v>5.92</v>
      </c>
      <c r="I94" s="180" t="s">
        <v>570</v>
      </c>
      <c r="J94" s="411">
        <f t="shared" ref="J94" si="7">G94/H94</f>
        <v>273.29054054054058</v>
      </c>
    </row>
    <row r="95" spans="1:10" s="2" customFormat="1" ht="22.35" customHeight="1" thickBot="1" x14ac:dyDescent="0.35">
      <c r="A95" s="64">
        <v>5</v>
      </c>
      <c r="B95" s="10" t="s">
        <v>102</v>
      </c>
      <c r="C95" s="68" t="s">
        <v>172</v>
      </c>
      <c r="D95" s="19" t="s">
        <v>348</v>
      </c>
      <c r="E95" s="14" t="s">
        <v>315</v>
      </c>
      <c r="F95" s="10" t="s">
        <v>24</v>
      </c>
      <c r="G95" s="41">
        <v>796.6</v>
      </c>
      <c r="H95" s="161">
        <v>4.29</v>
      </c>
      <c r="I95" s="180" t="s">
        <v>570</v>
      </c>
      <c r="J95" s="411">
        <f t="shared" si="5"/>
        <v>185.6876456876457</v>
      </c>
    </row>
    <row r="96" spans="1:10" s="2" customFormat="1" ht="22.35" customHeight="1" thickBot="1" x14ac:dyDescent="0.35">
      <c r="A96" s="65">
        <v>6</v>
      </c>
      <c r="B96" s="10" t="s">
        <v>154</v>
      </c>
      <c r="C96" s="137" t="s">
        <v>377</v>
      </c>
      <c r="D96" s="234"/>
      <c r="E96" s="138"/>
      <c r="F96" s="102" t="s">
        <v>232</v>
      </c>
      <c r="G96" s="41">
        <v>1400</v>
      </c>
      <c r="H96" s="164">
        <v>6.6</v>
      </c>
      <c r="I96" s="180" t="s">
        <v>570</v>
      </c>
      <c r="J96" s="411">
        <f t="shared" si="5"/>
        <v>212.12121212121212</v>
      </c>
    </row>
    <row r="97" spans="1:10" s="2" customFormat="1" ht="22.35" customHeight="1" thickBot="1" x14ac:dyDescent="0.35">
      <c r="A97" s="72">
        <v>7</v>
      </c>
      <c r="B97" s="50" t="s">
        <v>218</v>
      </c>
      <c r="C97" s="137" t="s">
        <v>378</v>
      </c>
      <c r="D97" s="135"/>
      <c r="E97" s="136"/>
      <c r="F97" s="10" t="s">
        <v>24</v>
      </c>
      <c r="G97" s="53">
        <v>1250</v>
      </c>
      <c r="H97" s="165">
        <v>6.55</v>
      </c>
      <c r="I97" s="180" t="s">
        <v>570</v>
      </c>
      <c r="J97" s="411">
        <f t="shared" si="5"/>
        <v>190.83969465648855</v>
      </c>
    </row>
    <row r="98" spans="1:10" s="2" customFormat="1" ht="15.95" customHeight="1" thickBot="1" x14ac:dyDescent="0.35">
      <c r="A98" s="443" t="s">
        <v>361</v>
      </c>
      <c r="B98" s="444"/>
      <c r="C98" s="444"/>
      <c r="D98" s="444"/>
      <c r="E98" s="444"/>
      <c r="F98" s="444"/>
      <c r="G98" s="444"/>
      <c r="H98" s="444"/>
      <c r="I98" s="445"/>
      <c r="J98" s="411"/>
    </row>
    <row r="99" spans="1:10" s="2" customFormat="1" ht="22.35" customHeight="1" thickBot="1" x14ac:dyDescent="0.35">
      <c r="A99" s="64">
        <v>1</v>
      </c>
      <c r="B99" s="21" t="s">
        <v>51</v>
      </c>
      <c r="C99" s="16" t="s">
        <v>14</v>
      </c>
      <c r="D99" s="31"/>
      <c r="E99" s="251" t="s">
        <v>374</v>
      </c>
      <c r="F99" s="21" t="s">
        <v>30</v>
      </c>
      <c r="G99" s="49">
        <v>251.95</v>
      </c>
      <c r="H99" s="99">
        <v>1.39</v>
      </c>
      <c r="I99" s="180" t="s">
        <v>570</v>
      </c>
      <c r="J99" s="411">
        <f t="shared" si="5"/>
        <v>181.25899280575541</v>
      </c>
    </row>
    <row r="100" spans="1:10" s="2" customFormat="1" ht="22.35" customHeight="1" thickBot="1" x14ac:dyDescent="0.35">
      <c r="A100" s="65">
        <v>2</v>
      </c>
      <c r="B100" s="10" t="s">
        <v>9</v>
      </c>
      <c r="C100" s="17" t="s">
        <v>46</v>
      </c>
      <c r="D100" s="12"/>
      <c r="E100" s="252" t="s">
        <v>375</v>
      </c>
      <c r="F100" s="10" t="s">
        <v>29</v>
      </c>
      <c r="G100" s="41">
        <v>307.94</v>
      </c>
      <c r="H100" s="52">
        <v>1.76</v>
      </c>
      <c r="I100" s="180" t="s">
        <v>570</v>
      </c>
      <c r="J100" s="411">
        <f t="shared" si="5"/>
        <v>174.96590909090909</v>
      </c>
    </row>
    <row r="101" spans="1:10" s="2" customFormat="1" ht="22.35" customHeight="1" thickBot="1" x14ac:dyDescent="0.35">
      <c r="A101" s="65">
        <v>3</v>
      </c>
      <c r="B101" s="10" t="s">
        <v>18</v>
      </c>
      <c r="C101" s="17" t="s">
        <v>178</v>
      </c>
      <c r="D101" s="12"/>
      <c r="E101" s="253" t="s">
        <v>316</v>
      </c>
      <c r="F101" s="10" t="s">
        <v>289</v>
      </c>
      <c r="G101" s="41">
        <v>406</v>
      </c>
      <c r="H101" s="161">
        <v>2.4</v>
      </c>
      <c r="I101" s="180" t="s">
        <v>570</v>
      </c>
      <c r="J101" s="411">
        <f t="shared" si="5"/>
        <v>169.16666666666669</v>
      </c>
    </row>
    <row r="102" spans="1:10" s="2" customFormat="1" ht="22.35" customHeight="1" thickBot="1" x14ac:dyDescent="0.35">
      <c r="A102" s="65">
        <v>4</v>
      </c>
      <c r="B102" s="10" t="s">
        <v>86</v>
      </c>
      <c r="C102" s="17" t="s">
        <v>178</v>
      </c>
      <c r="D102" s="48"/>
      <c r="E102" s="254" t="s">
        <v>420</v>
      </c>
      <c r="F102" s="15" t="s">
        <v>87</v>
      </c>
      <c r="G102" s="44">
        <v>460</v>
      </c>
      <c r="H102" s="162">
        <v>2.41</v>
      </c>
      <c r="I102" s="180" t="s">
        <v>570</v>
      </c>
      <c r="J102" s="411">
        <f t="shared" si="5"/>
        <v>190.87136929460578</v>
      </c>
    </row>
    <row r="103" spans="1:10" s="2" customFormat="1" ht="22.35" customHeight="1" thickBot="1" x14ac:dyDescent="0.35">
      <c r="A103" s="65">
        <v>5</v>
      </c>
      <c r="B103" s="10" t="s">
        <v>252</v>
      </c>
      <c r="C103" s="17" t="s">
        <v>178</v>
      </c>
      <c r="D103" s="12"/>
      <c r="E103" s="181" t="s">
        <v>421</v>
      </c>
      <c r="F103" s="10" t="s">
        <v>253</v>
      </c>
      <c r="G103" s="44">
        <v>320.37</v>
      </c>
      <c r="H103" s="162">
        <v>1.62</v>
      </c>
      <c r="I103" s="180" t="s">
        <v>570</v>
      </c>
      <c r="J103" s="411">
        <f t="shared" si="5"/>
        <v>197.75925925925924</v>
      </c>
    </row>
    <row r="104" spans="1:10" s="2" customFormat="1" ht="22.35" customHeight="1" thickBot="1" x14ac:dyDescent="0.35">
      <c r="A104" s="65">
        <v>7</v>
      </c>
      <c r="B104" s="10" t="s">
        <v>286</v>
      </c>
      <c r="C104" s="17" t="s">
        <v>178</v>
      </c>
      <c r="D104" s="12"/>
      <c r="E104" s="254" t="s">
        <v>420</v>
      </c>
      <c r="F104" s="10" t="s">
        <v>289</v>
      </c>
      <c r="G104" s="41">
        <v>572.26</v>
      </c>
      <c r="H104" s="161">
        <v>3.15</v>
      </c>
      <c r="I104" s="180" t="s">
        <v>570</v>
      </c>
      <c r="J104" s="411">
        <f t="shared" si="5"/>
        <v>181.66984126984127</v>
      </c>
    </row>
    <row r="105" spans="1:10" s="2" customFormat="1" ht="22.35" customHeight="1" thickBot="1" x14ac:dyDescent="0.35">
      <c r="A105" s="65">
        <v>8</v>
      </c>
      <c r="B105" s="10" t="s">
        <v>287</v>
      </c>
      <c r="C105" s="17" t="s">
        <v>178</v>
      </c>
      <c r="D105" s="12"/>
      <c r="E105" s="254" t="s">
        <v>420</v>
      </c>
      <c r="F105" s="10" t="s">
        <v>288</v>
      </c>
      <c r="G105" s="41">
        <v>529.32000000000005</v>
      </c>
      <c r="H105" s="161">
        <v>2.56</v>
      </c>
      <c r="I105" s="180" t="s">
        <v>570</v>
      </c>
      <c r="J105" s="411">
        <f t="shared" si="5"/>
        <v>206.76562500000003</v>
      </c>
    </row>
    <row r="106" spans="1:10" ht="22.35" customHeight="1" thickBot="1" x14ac:dyDescent="0.3">
      <c r="A106" s="72">
        <v>9</v>
      </c>
      <c r="B106" s="50" t="s">
        <v>115</v>
      </c>
      <c r="C106" s="40" t="s">
        <v>143</v>
      </c>
      <c r="D106" s="195" t="s">
        <v>344</v>
      </c>
      <c r="E106" s="255" t="s">
        <v>312</v>
      </c>
      <c r="F106" s="50" t="s">
        <v>25</v>
      </c>
      <c r="G106" s="53">
        <v>557.04999999999995</v>
      </c>
      <c r="H106" s="204">
        <v>3</v>
      </c>
      <c r="I106" s="180" t="s">
        <v>570</v>
      </c>
      <c r="J106" s="411">
        <f t="shared" si="5"/>
        <v>185.68333333333331</v>
      </c>
    </row>
    <row r="107" spans="1:10" ht="22.35" customHeight="1" thickBot="1" x14ac:dyDescent="0.35">
      <c r="A107" s="487" t="s">
        <v>332</v>
      </c>
      <c r="B107" s="488"/>
      <c r="C107" s="488"/>
      <c r="D107" s="488"/>
      <c r="E107" s="488"/>
      <c r="F107" s="488"/>
      <c r="G107" s="488"/>
      <c r="H107" s="488"/>
      <c r="I107" s="489"/>
      <c r="J107" s="411"/>
    </row>
    <row r="108" spans="1:10" ht="22.35" customHeight="1" thickBot="1" x14ac:dyDescent="0.3">
      <c r="A108" s="268">
        <v>1</v>
      </c>
      <c r="B108" s="33" t="s">
        <v>333</v>
      </c>
      <c r="C108" s="88" t="s">
        <v>515</v>
      </c>
      <c r="D108" s="39" t="s">
        <v>335</v>
      </c>
      <c r="E108" s="89"/>
      <c r="F108" s="33" t="s">
        <v>429</v>
      </c>
      <c r="G108" s="34">
        <v>1850</v>
      </c>
      <c r="H108" s="166">
        <v>12.33</v>
      </c>
      <c r="I108" s="180" t="s">
        <v>570</v>
      </c>
      <c r="J108" s="411">
        <f t="shared" si="5"/>
        <v>150.04055150040551</v>
      </c>
    </row>
    <row r="109" spans="1:10" ht="22.35" customHeight="1" thickBot="1" x14ac:dyDescent="0.3">
      <c r="A109" s="269">
        <v>2</v>
      </c>
      <c r="B109" s="10" t="s">
        <v>334</v>
      </c>
      <c r="C109" s="68" t="s">
        <v>432</v>
      </c>
      <c r="D109" s="19" t="s">
        <v>339</v>
      </c>
      <c r="E109" s="256"/>
      <c r="F109" s="21" t="s">
        <v>429</v>
      </c>
      <c r="G109" s="41">
        <v>1675</v>
      </c>
      <c r="H109" s="161">
        <v>11.59</v>
      </c>
      <c r="I109" s="180" t="s">
        <v>570</v>
      </c>
      <c r="J109" s="411">
        <f t="shared" si="5"/>
        <v>144.52113891285592</v>
      </c>
    </row>
    <row r="110" spans="1:10" ht="22.35" customHeight="1" thickBot="1" x14ac:dyDescent="0.3">
      <c r="A110" s="269">
        <v>3</v>
      </c>
      <c r="B110" s="355" t="s">
        <v>334</v>
      </c>
      <c r="C110" s="356" t="s">
        <v>487</v>
      </c>
      <c r="D110" s="357" t="s">
        <v>339</v>
      </c>
      <c r="E110" s="358"/>
      <c r="F110" s="359" t="s">
        <v>429</v>
      </c>
      <c r="G110" s="360">
        <v>2844.6</v>
      </c>
      <c r="H110" s="361">
        <v>11.9</v>
      </c>
      <c r="I110" s="180" t="s">
        <v>570</v>
      </c>
      <c r="J110" s="411">
        <f t="shared" si="5"/>
        <v>239.04201680672267</v>
      </c>
    </row>
    <row r="111" spans="1:10" s="332" customFormat="1" ht="22.35" customHeight="1" thickBot="1" x14ac:dyDescent="0.3">
      <c r="A111" s="269">
        <v>4</v>
      </c>
      <c r="B111" s="10" t="s">
        <v>470</v>
      </c>
      <c r="C111" s="68" t="s">
        <v>516</v>
      </c>
      <c r="D111" s="19" t="s">
        <v>471</v>
      </c>
      <c r="E111" s="256"/>
      <c r="F111" s="10" t="s">
        <v>472</v>
      </c>
      <c r="G111" s="41">
        <v>2338.46</v>
      </c>
      <c r="H111" s="161">
        <v>13.07</v>
      </c>
      <c r="I111" s="180" t="s">
        <v>570</v>
      </c>
      <c r="J111" s="411">
        <f t="shared" si="5"/>
        <v>178.91813312930375</v>
      </c>
    </row>
    <row r="112" spans="1:10" s="332" customFormat="1" ht="22.35" customHeight="1" thickBot="1" x14ac:dyDescent="0.3">
      <c r="A112" s="416">
        <v>5</v>
      </c>
      <c r="B112" s="15" t="s">
        <v>474</v>
      </c>
      <c r="C112" s="70" t="s">
        <v>583</v>
      </c>
      <c r="D112" s="417" t="s">
        <v>475</v>
      </c>
      <c r="E112" s="418"/>
      <c r="F112" s="15" t="s">
        <v>472</v>
      </c>
      <c r="G112" s="44">
        <v>2423.6999999999998</v>
      </c>
      <c r="H112" s="162">
        <v>12.26</v>
      </c>
      <c r="I112" s="419" t="s">
        <v>570</v>
      </c>
      <c r="J112" s="411">
        <f t="shared" si="5"/>
        <v>197.69168026101141</v>
      </c>
    </row>
    <row r="113" spans="1:10" s="430" customFormat="1" ht="22.35" customHeight="1" thickBot="1" x14ac:dyDescent="0.3">
      <c r="A113" s="421">
        <v>6</v>
      </c>
      <c r="B113" s="422" t="s">
        <v>474</v>
      </c>
      <c r="C113" s="423" t="s">
        <v>447</v>
      </c>
      <c r="D113" s="424" t="s">
        <v>473</v>
      </c>
      <c r="E113" s="425"/>
      <c r="F113" s="422" t="s">
        <v>472</v>
      </c>
      <c r="G113" s="426">
        <v>4002.2</v>
      </c>
      <c r="H113" s="427">
        <v>12.66</v>
      </c>
      <c r="I113" s="428" t="s">
        <v>570</v>
      </c>
      <c r="J113" s="429">
        <f t="shared" ref="J113:J115" si="8">G113/H113</f>
        <v>316.12954186413901</v>
      </c>
    </row>
    <row r="114" spans="1:10" s="430" customFormat="1" ht="22.35" customHeight="1" thickBot="1" x14ac:dyDescent="0.3">
      <c r="A114" s="421">
        <v>7</v>
      </c>
      <c r="B114" s="422" t="s">
        <v>624</v>
      </c>
      <c r="C114" s="423" t="s">
        <v>628</v>
      </c>
      <c r="D114" s="424" t="s">
        <v>625</v>
      </c>
      <c r="E114" s="425"/>
      <c r="F114" s="422" t="s">
        <v>626</v>
      </c>
      <c r="G114" s="426">
        <v>4179</v>
      </c>
      <c r="H114" s="427">
        <v>23.1</v>
      </c>
      <c r="I114" s="428" t="s">
        <v>570</v>
      </c>
      <c r="J114" s="429">
        <f t="shared" si="8"/>
        <v>180.90909090909091</v>
      </c>
    </row>
    <row r="115" spans="1:10" s="430" customFormat="1" ht="22.35" customHeight="1" thickBot="1" x14ac:dyDescent="0.3">
      <c r="A115" s="421">
        <v>8</v>
      </c>
      <c r="B115" s="422" t="s">
        <v>627</v>
      </c>
      <c r="C115" s="423" t="s">
        <v>629</v>
      </c>
      <c r="D115" s="424" t="s">
        <v>625</v>
      </c>
      <c r="E115" s="425"/>
      <c r="F115" s="422" t="s">
        <v>626</v>
      </c>
      <c r="G115" s="426">
        <v>4021.09</v>
      </c>
      <c r="H115" s="427">
        <v>21.36</v>
      </c>
      <c r="I115" s="428" t="s">
        <v>570</v>
      </c>
      <c r="J115" s="429">
        <f t="shared" si="8"/>
        <v>188.25327715355806</v>
      </c>
    </row>
    <row r="116" spans="1:10" s="332" customFormat="1" ht="22.35" customHeight="1" thickBot="1" x14ac:dyDescent="0.3">
      <c r="A116" s="362">
        <v>9</v>
      </c>
      <c r="B116" s="422" t="s">
        <v>627</v>
      </c>
      <c r="C116" s="363" t="s">
        <v>447</v>
      </c>
      <c r="D116" s="364" t="s">
        <v>625</v>
      </c>
      <c r="E116" s="365"/>
      <c r="F116" s="21" t="s">
        <v>626</v>
      </c>
      <c r="G116" s="53">
        <v>5606</v>
      </c>
      <c r="H116" s="205">
        <v>21.78</v>
      </c>
      <c r="I116" s="420" t="s">
        <v>570</v>
      </c>
      <c r="J116" s="411">
        <f t="shared" si="5"/>
        <v>257.3921028466483</v>
      </c>
    </row>
    <row r="117" spans="1:10" ht="22.35" customHeight="1" thickBot="1" x14ac:dyDescent="0.35">
      <c r="A117" s="487" t="s">
        <v>21</v>
      </c>
      <c r="B117" s="488"/>
      <c r="C117" s="488"/>
      <c r="D117" s="488"/>
      <c r="E117" s="488"/>
      <c r="F117" s="488"/>
      <c r="G117" s="488"/>
      <c r="H117" s="488"/>
      <c r="I117" s="490"/>
      <c r="J117" s="411"/>
    </row>
    <row r="118" spans="1:10" ht="22.35" customHeight="1" thickBot="1" x14ac:dyDescent="0.3">
      <c r="A118" s="133">
        <v>1</v>
      </c>
      <c r="B118" s="21" t="s">
        <v>584</v>
      </c>
      <c r="C118" s="71" t="s">
        <v>241</v>
      </c>
      <c r="D118" s="196"/>
      <c r="E118" s="134" t="s">
        <v>113</v>
      </c>
      <c r="F118" s="21" t="s">
        <v>19</v>
      </c>
      <c r="G118" s="49">
        <v>2300</v>
      </c>
      <c r="H118" s="160">
        <v>11.08</v>
      </c>
      <c r="I118" s="180" t="s">
        <v>570</v>
      </c>
      <c r="J118" s="411">
        <f t="shared" si="5"/>
        <v>207.5812274368231</v>
      </c>
    </row>
    <row r="119" spans="1:10" ht="22.35" customHeight="1" thickBot="1" x14ac:dyDescent="0.3">
      <c r="A119" s="133">
        <v>2</v>
      </c>
      <c r="B119" s="102" t="s">
        <v>97</v>
      </c>
      <c r="C119" s="66" t="s">
        <v>517</v>
      </c>
      <c r="D119" s="196"/>
      <c r="E119" s="35" t="s">
        <v>317</v>
      </c>
      <c r="F119" s="21" t="s">
        <v>19</v>
      </c>
      <c r="G119" s="49">
        <v>2455.5300000000002</v>
      </c>
      <c r="H119" s="160">
        <v>8.4600000000000009</v>
      </c>
      <c r="I119" s="180" t="s">
        <v>570</v>
      </c>
      <c r="J119" s="411">
        <f t="shared" si="5"/>
        <v>290.25177304964541</v>
      </c>
    </row>
    <row r="120" spans="1:10" ht="22.35" customHeight="1" thickBot="1" x14ac:dyDescent="0.3">
      <c r="A120" s="227">
        <v>3</v>
      </c>
      <c r="B120" s="408" t="s">
        <v>97</v>
      </c>
      <c r="C120" s="241" t="s">
        <v>242</v>
      </c>
      <c r="D120" s="409"/>
      <c r="E120" s="410" t="s">
        <v>317</v>
      </c>
      <c r="F120" s="98" t="s">
        <v>19</v>
      </c>
      <c r="G120" s="59">
        <v>4250</v>
      </c>
      <c r="H120" s="169">
        <v>23.46</v>
      </c>
      <c r="I120" s="180" t="s">
        <v>570</v>
      </c>
      <c r="J120" s="411">
        <f t="shared" si="5"/>
        <v>181.15942028985506</v>
      </c>
    </row>
    <row r="121" spans="1:10" ht="22.35" customHeight="1" thickBot="1" x14ac:dyDescent="0.3">
      <c r="A121" s="227">
        <v>4</v>
      </c>
      <c r="B121" s="408" t="s">
        <v>585</v>
      </c>
      <c r="C121" s="241" t="s">
        <v>630</v>
      </c>
      <c r="D121" s="409"/>
      <c r="E121" s="410" t="s">
        <v>342</v>
      </c>
      <c r="F121" s="98" t="s">
        <v>586</v>
      </c>
      <c r="G121" s="59">
        <v>10000</v>
      </c>
      <c r="H121" s="169">
        <v>23.46</v>
      </c>
      <c r="I121" s="180" t="s">
        <v>570</v>
      </c>
      <c r="J121" s="411">
        <f t="shared" ref="J121:J131" si="9">G121/H121</f>
        <v>426.25745950554131</v>
      </c>
    </row>
    <row r="122" spans="1:10" ht="22.35" customHeight="1" thickBot="1" x14ac:dyDescent="0.3">
      <c r="A122" s="227">
        <v>5</v>
      </c>
      <c r="B122" s="408" t="s">
        <v>587</v>
      </c>
      <c r="C122" s="241" t="s">
        <v>631</v>
      </c>
      <c r="D122" s="409"/>
      <c r="E122" s="410" t="s">
        <v>588</v>
      </c>
      <c r="F122" s="98" t="s">
        <v>586</v>
      </c>
      <c r="G122" s="59">
        <v>8650</v>
      </c>
      <c r="H122" s="169">
        <v>19.47</v>
      </c>
      <c r="I122" s="180" t="s">
        <v>570</v>
      </c>
      <c r="J122" s="411">
        <f t="shared" ref="J122:J130" si="10">G122/H122</f>
        <v>444.27324088341038</v>
      </c>
    </row>
    <row r="123" spans="1:10" ht="22.35" customHeight="1" thickBot="1" x14ac:dyDescent="0.3">
      <c r="A123" s="227">
        <v>6</v>
      </c>
      <c r="B123" s="408" t="s">
        <v>587</v>
      </c>
      <c r="C123" s="241" t="s">
        <v>634</v>
      </c>
      <c r="D123" s="409"/>
      <c r="E123" s="410" t="s">
        <v>588</v>
      </c>
      <c r="F123" s="98" t="s">
        <v>586</v>
      </c>
      <c r="G123" s="59">
        <v>10200</v>
      </c>
      <c r="H123" s="169">
        <v>20.309999999999999</v>
      </c>
      <c r="I123" s="180" t="s">
        <v>570</v>
      </c>
      <c r="J123" s="411">
        <f t="shared" si="10"/>
        <v>502.21565731166913</v>
      </c>
    </row>
    <row r="124" spans="1:10" ht="22.35" customHeight="1" thickBot="1" x14ac:dyDescent="0.3">
      <c r="A124" s="227">
        <v>7</v>
      </c>
      <c r="B124" s="408" t="s">
        <v>632</v>
      </c>
      <c r="C124" s="241" t="s">
        <v>633</v>
      </c>
      <c r="D124" s="381" t="s">
        <v>88</v>
      </c>
      <c r="E124" s="410" t="s">
        <v>588</v>
      </c>
      <c r="F124" s="98" t="s">
        <v>635</v>
      </c>
      <c r="G124" s="59">
        <v>12131</v>
      </c>
      <c r="H124" s="169">
        <v>26.3</v>
      </c>
      <c r="I124" s="180" t="s">
        <v>570</v>
      </c>
      <c r="J124" s="411">
        <f t="shared" si="10"/>
        <v>461.25475285171103</v>
      </c>
    </row>
    <row r="125" spans="1:10" ht="22.35" customHeight="1" thickBot="1" x14ac:dyDescent="0.3">
      <c r="A125" s="227">
        <v>8</v>
      </c>
      <c r="B125" s="408" t="s">
        <v>632</v>
      </c>
      <c r="C125" s="241" t="s">
        <v>636</v>
      </c>
      <c r="D125" s="381" t="s">
        <v>88</v>
      </c>
      <c r="E125" s="410" t="s">
        <v>588</v>
      </c>
      <c r="F125" s="98" t="s">
        <v>635</v>
      </c>
      <c r="G125" s="59">
        <v>15000</v>
      </c>
      <c r="H125" s="169">
        <v>27.75</v>
      </c>
      <c r="I125" s="180" t="s">
        <v>570</v>
      </c>
      <c r="J125" s="411">
        <f t="shared" si="10"/>
        <v>540.54054054054052</v>
      </c>
    </row>
    <row r="126" spans="1:10" ht="22.35" customHeight="1" thickBot="1" x14ac:dyDescent="0.3">
      <c r="A126" s="227">
        <v>9</v>
      </c>
      <c r="B126" s="408" t="s">
        <v>637</v>
      </c>
      <c r="C126" s="241" t="s">
        <v>638</v>
      </c>
      <c r="D126" s="381" t="s">
        <v>88</v>
      </c>
      <c r="E126" s="410" t="s">
        <v>640</v>
      </c>
      <c r="F126" s="98" t="s">
        <v>586</v>
      </c>
      <c r="G126" s="59">
        <v>10350</v>
      </c>
      <c r="H126" s="169">
        <v>20.93</v>
      </c>
      <c r="I126" s="180" t="s">
        <v>570</v>
      </c>
      <c r="J126" s="411">
        <f t="shared" si="10"/>
        <v>494.50549450549454</v>
      </c>
    </row>
    <row r="127" spans="1:10" ht="22.35" customHeight="1" thickBot="1" x14ac:dyDescent="0.3">
      <c r="A127" s="227">
        <v>10</v>
      </c>
      <c r="B127" s="408" t="s">
        <v>637</v>
      </c>
      <c r="C127" s="241" t="s">
        <v>639</v>
      </c>
      <c r="D127" s="381" t="s">
        <v>88</v>
      </c>
      <c r="E127" s="410" t="s">
        <v>640</v>
      </c>
      <c r="F127" s="98" t="s">
        <v>586</v>
      </c>
      <c r="G127" s="59">
        <v>11800</v>
      </c>
      <c r="H127" s="169">
        <v>22.22</v>
      </c>
      <c r="I127" s="180" t="s">
        <v>570</v>
      </c>
      <c r="J127" s="411">
        <f t="shared" si="10"/>
        <v>531.05310531053112</v>
      </c>
    </row>
    <row r="128" spans="1:10" ht="22.35" customHeight="1" thickBot="1" x14ac:dyDescent="0.3">
      <c r="A128" s="227">
        <v>11</v>
      </c>
      <c r="B128" s="408" t="s">
        <v>641</v>
      </c>
      <c r="C128" s="241" t="s">
        <v>642</v>
      </c>
      <c r="D128" s="381" t="s">
        <v>88</v>
      </c>
      <c r="E128" s="410" t="s">
        <v>644</v>
      </c>
      <c r="F128" s="98" t="s">
        <v>645</v>
      </c>
      <c r="G128" s="59">
        <v>7600</v>
      </c>
      <c r="H128" s="169">
        <v>17.059999999999999</v>
      </c>
      <c r="I128" s="180" t="s">
        <v>570</v>
      </c>
      <c r="J128" s="411">
        <f t="shared" si="10"/>
        <v>445.48651817116064</v>
      </c>
    </row>
    <row r="129" spans="1:10" ht="22.35" customHeight="1" thickBot="1" x14ac:dyDescent="0.3">
      <c r="A129" s="227">
        <v>12</v>
      </c>
      <c r="B129" s="408" t="s">
        <v>643</v>
      </c>
      <c r="C129" s="241" t="s">
        <v>642</v>
      </c>
      <c r="D129" s="381" t="s">
        <v>88</v>
      </c>
      <c r="E129" s="410" t="s">
        <v>644</v>
      </c>
      <c r="F129" s="98" t="s">
        <v>645</v>
      </c>
      <c r="G129" s="59">
        <v>9300</v>
      </c>
      <c r="H129" s="169">
        <v>20.91</v>
      </c>
      <c r="I129" s="180" t="s">
        <v>570</v>
      </c>
      <c r="J129" s="411">
        <f t="shared" si="10"/>
        <v>444.76327116212337</v>
      </c>
    </row>
    <row r="130" spans="1:10" ht="22.35" customHeight="1" thickBot="1" x14ac:dyDescent="0.3">
      <c r="A130" s="227">
        <v>13</v>
      </c>
      <c r="B130" s="408" t="s">
        <v>646</v>
      </c>
      <c r="C130" s="241" t="s">
        <v>647</v>
      </c>
      <c r="D130" s="381" t="s">
        <v>88</v>
      </c>
      <c r="E130" s="410" t="s">
        <v>317</v>
      </c>
      <c r="F130" s="98" t="s">
        <v>645</v>
      </c>
      <c r="G130" s="59">
        <v>6500</v>
      </c>
      <c r="H130" s="169">
        <v>13.65</v>
      </c>
      <c r="I130" s="180" t="s">
        <v>570</v>
      </c>
      <c r="J130" s="411">
        <f t="shared" si="10"/>
        <v>476.1904761904762</v>
      </c>
    </row>
    <row r="131" spans="1:10" ht="22.35" customHeight="1" thickBot="1" x14ac:dyDescent="0.3">
      <c r="A131" s="227">
        <v>14</v>
      </c>
      <c r="B131" s="408" t="s">
        <v>646</v>
      </c>
      <c r="C131" s="241" t="s">
        <v>648</v>
      </c>
      <c r="D131" s="381" t="s">
        <v>88</v>
      </c>
      <c r="E131" s="410" t="s">
        <v>317</v>
      </c>
      <c r="F131" s="98" t="s">
        <v>645</v>
      </c>
      <c r="G131" s="59">
        <v>8100</v>
      </c>
      <c r="H131" s="169">
        <v>14.44</v>
      </c>
      <c r="I131" s="180" t="s">
        <v>570</v>
      </c>
      <c r="J131" s="411">
        <f t="shared" si="9"/>
        <v>560.94182825484768</v>
      </c>
    </row>
    <row r="132" spans="1:10" ht="22.35" customHeight="1" thickBot="1" x14ac:dyDescent="0.35">
      <c r="A132" s="469" t="s">
        <v>336</v>
      </c>
      <c r="B132" s="470"/>
      <c r="C132" s="470"/>
      <c r="D132" s="470"/>
      <c r="E132" s="470"/>
      <c r="F132" s="470"/>
      <c r="G132" s="470"/>
      <c r="H132" s="470"/>
      <c r="I132" s="471"/>
      <c r="J132" s="411"/>
    </row>
    <row r="133" spans="1:10" ht="22.35" customHeight="1" thickBot="1" x14ac:dyDescent="0.3">
      <c r="A133" s="183">
        <v>1</v>
      </c>
      <c r="B133" s="184" t="s">
        <v>125</v>
      </c>
      <c r="C133" s="185" t="s">
        <v>243</v>
      </c>
      <c r="D133" s="186"/>
      <c r="E133" s="187" t="s">
        <v>318</v>
      </c>
      <c r="F133" s="188" t="s">
        <v>24</v>
      </c>
      <c r="G133" s="189">
        <v>860</v>
      </c>
      <c r="H133" s="190">
        <v>3.21</v>
      </c>
      <c r="I133" s="180" t="s">
        <v>570</v>
      </c>
      <c r="J133" s="411">
        <f t="shared" si="5"/>
        <v>267.91277258566976</v>
      </c>
    </row>
    <row r="134" spans="1:10" s="2" customFormat="1" ht="21" customHeight="1" x14ac:dyDescent="0.3">
      <c r="A134" s="219"/>
      <c r="B134" s="219"/>
      <c r="C134" s="219"/>
      <c r="D134" s="219"/>
      <c r="E134" s="219"/>
      <c r="F134" s="219"/>
      <c r="G134" s="219"/>
      <c r="H134" s="219"/>
      <c r="I134" s="219"/>
    </row>
    <row r="135" spans="1:10" s="2" customFormat="1" ht="22.35" customHeight="1" x14ac:dyDescent="0.3">
      <c r="A135" s="220"/>
      <c r="B135" s="220"/>
      <c r="C135" s="220"/>
      <c r="D135" s="220"/>
      <c r="E135" s="220"/>
      <c r="F135" s="220"/>
      <c r="G135" s="220"/>
      <c r="H135" s="220"/>
      <c r="I135" s="220"/>
    </row>
    <row r="136" spans="1:10" s="3" customFormat="1" ht="22.35" customHeight="1" x14ac:dyDescent="0.3">
      <c r="A136" s="202"/>
      <c r="B136" s="202"/>
      <c r="C136" s="40"/>
      <c r="D136" s="208"/>
      <c r="E136" s="208"/>
      <c r="F136" s="202"/>
      <c r="G136" s="36"/>
      <c r="H136" s="165"/>
      <c r="I136" s="209"/>
    </row>
    <row r="137" spans="1:10" s="3" customFormat="1" ht="22.35" customHeight="1" x14ac:dyDescent="0.3">
      <c r="A137" s="202"/>
      <c r="B137" s="202"/>
      <c r="C137" s="40"/>
      <c r="D137" s="210"/>
      <c r="E137" s="211"/>
      <c r="F137" s="202"/>
      <c r="G137" s="36"/>
      <c r="H137" s="165"/>
      <c r="I137" s="209"/>
    </row>
    <row r="138" spans="1:10" s="3" customFormat="1" ht="22.35" customHeight="1" x14ac:dyDescent="0.3">
      <c r="A138" s="202"/>
      <c r="B138" s="202"/>
      <c r="C138" s="40"/>
      <c r="D138" s="40"/>
      <c r="E138" s="203"/>
      <c r="F138" s="202"/>
      <c r="G138" s="36"/>
      <c r="H138" s="165"/>
      <c r="I138" s="209"/>
    </row>
    <row r="139" spans="1:10" s="3" customFormat="1" ht="22.35" customHeight="1" x14ac:dyDescent="0.3">
      <c r="A139" s="202"/>
      <c r="B139" s="202"/>
      <c r="C139" s="40"/>
      <c r="D139" s="210"/>
      <c r="E139" s="211"/>
      <c r="F139" s="202"/>
      <c r="G139" s="36"/>
      <c r="H139" s="165"/>
      <c r="I139" s="209"/>
    </row>
    <row r="140" spans="1:10" s="3" customFormat="1" ht="22.35" customHeight="1" x14ac:dyDescent="0.3">
      <c r="A140" s="202"/>
      <c r="B140" s="202"/>
      <c r="C140" s="40"/>
      <c r="D140" s="40"/>
      <c r="E140" s="203"/>
      <c r="F140" s="202"/>
      <c r="G140" s="36"/>
      <c r="H140" s="165"/>
      <c r="I140" s="209"/>
    </row>
    <row r="141" spans="1:10" s="3" customFormat="1" ht="22.35" customHeight="1" x14ac:dyDescent="0.3">
      <c r="A141" s="202"/>
      <c r="B141" s="202"/>
      <c r="C141" s="40"/>
      <c r="D141" s="210"/>
      <c r="E141" s="211"/>
      <c r="F141" s="202"/>
      <c r="G141" s="36"/>
      <c r="H141" s="165"/>
      <c r="I141" s="209"/>
    </row>
    <row r="142" spans="1:10" s="3" customFormat="1" ht="22.35" customHeight="1" x14ac:dyDescent="0.3">
      <c r="A142" s="202"/>
      <c r="B142" s="202"/>
      <c r="C142" s="40"/>
      <c r="D142" s="210"/>
      <c r="E142" s="212"/>
      <c r="F142" s="202"/>
      <c r="G142" s="36"/>
      <c r="H142" s="165"/>
      <c r="I142" s="209"/>
    </row>
    <row r="143" spans="1:10" s="3" customFormat="1" ht="22.35" customHeight="1" x14ac:dyDescent="0.3">
      <c r="A143" s="202"/>
      <c r="B143" s="202"/>
      <c r="C143" s="40"/>
      <c r="D143" s="210"/>
      <c r="E143" s="212"/>
      <c r="F143" s="202"/>
      <c r="G143" s="36"/>
      <c r="H143" s="165"/>
      <c r="I143" s="209"/>
    </row>
    <row r="144" spans="1:10" s="3" customFormat="1" ht="22.35" customHeight="1" x14ac:dyDescent="0.3">
      <c r="A144" s="202"/>
      <c r="B144" s="202"/>
      <c r="C144" s="40"/>
      <c r="D144" s="40"/>
      <c r="E144" s="211"/>
      <c r="F144" s="202"/>
      <c r="G144" s="36"/>
      <c r="H144" s="165"/>
      <c r="I144" s="209"/>
    </row>
    <row r="145" spans="1:9" s="3" customFormat="1" ht="16.5" customHeight="1" x14ac:dyDescent="0.3">
      <c r="A145" s="202"/>
      <c r="B145" s="202"/>
      <c r="C145" s="40"/>
      <c r="D145" s="40"/>
      <c r="E145" s="203"/>
      <c r="F145" s="202"/>
      <c r="G145" s="36"/>
      <c r="H145" s="165"/>
      <c r="I145" s="209"/>
    </row>
    <row r="146" spans="1:9" s="3" customFormat="1" ht="22.35" customHeight="1" x14ac:dyDescent="0.3">
      <c r="A146" s="458"/>
      <c r="B146" s="458"/>
      <c r="C146" s="458"/>
      <c r="D146" s="458"/>
      <c r="E146" s="458"/>
      <c r="F146" s="458"/>
      <c r="G146" s="458"/>
      <c r="H146" s="458"/>
      <c r="I146" s="458"/>
    </row>
    <row r="147" spans="1:9" s="2" customFormat="1" ht="22.35" customHeight="1" x14ac:dyDescent="0.3">
      <c r="A147" s="202"/>
      <c r="B147" s="202"/>
      <c r="C147" s="40"/>
      <c r="D147" s="210"/>
      <c r="E147" s="211"/>
      <c r="F147" s="202"/>
      <c r="G147" s="36"/>
      <c r="H147" s="165"/>
      <c r="I147" s="209"/>
    </row>
    <row r="148" spans="1:9" s="2" customFormat="1" ht="22.35" customHeight="1" x14ac:dyDescent="0.3">
      <c r="A148" s="202"/>
      <c r="B148" s="202"/>
      <c r="C148" s="40"/>
      <c r="D148" s="210"/>
      <c r="E148" s="211"/>
      <c r="F148" s="202"/>
      <c r="G148" s="36"/>
      <c r="H148" s="165"/>
      <c r="I148" s="209"/>
    </row>
    <row r="149" spans="1:9" s="2" customFormat="1" ht="22.35" customHeight="1" x14ac:dyDescent="0.3">
      <c r="A149" s="202"/>
      <c r="B149" s="202"/>
      <c r="C149" s="40"/>
      <c r="D149" s="210"/>
      <c r="E149" s="211"/>
      <c r="F149" s="202"/>
      <c r="G149" s="36"/>
      <c r="H149" s="165"/>
      <c r="I149" s="209"/>
    </row>
    <row r="150" spans="1:9" s="2" customFormat="1" ht="22.35" customHeight="1" x14ac:dyDescent="0.3">
      <c r="A150" s="202"/>
      <c r="B150" s="202"/>
      <c r="C150" s="40"/>
      <c r="D150" s="210"/>
      <c r="E150" s="212"/>
      <c r="F150" s="202"/>
      <c r="G150" s="36"/>
      <c r="H150" s="165"/>
      <c r="I150" s="209"/>
    </row>
    <row r="151" spans="1:9" s="2" customFormat="1" ht="22.35" customHeight="1" x14ac:dyDescent="0.3">
      <c r="A151" s="202"/>
      <c r="B151" s="202"/>
      <c r="C151" s="40"/>
      <c r="D151" s="210"/>
      <c r="E151" s="203"/>
      <c r="F151" s="202"/>
      <c r="G151" s="36"/>
      <c r="H151" s="165"/>
      <c r="I151" s="209"/>
    </row>
    <row r="152" spans="1:9" s="2" customFormat="1" ht="22.35" customHeight="1" x14ac:dyDescent="0.3">
      <c r="A152" s="202"/>
      <c r="B152" s="202"/>
      <c r="C152" s="40"/>
      <c r="D152" s="40"/>
      <c r="E152" s="212"/>
      <c r="F152" s="202"/>
      <c r="G152" s="36"/>
      <c r="H152" s="165"/>
      <c r="I152" s="209"/>
    </row>
    <row r="153" spans="1:9" ht="22.35" customHeight="1" x14ac:dyDescent="0.3">
      <c r="A153" s="202"/>
      <c r="B153" s="202"/>
      <c r="C153" s="40"/>
      <c r="D153" s="40"/>
      <c r="E153" s="211"/>
      <c r="F153" s="202"/>
      <c r="G153" s="36"/>
      <c r="H153" s="165"/>
      <c r="I153" s="209"/>
    </row>
    <row r="154" spans="1:9" ht="22.35" customHeight="1" x14ac:dyDescent="0.3">
      <c r="A154" s="202"/>
      <c r="B154" s="202"/>
      <c r="C154" s="40"/>
      <c r="D154" s="40"/>
      <c r="E154" s="212"/>
      <c r="F154" s="202"/>
      <c r="G154" s="213"/>
      <c r="H154" s="165"/>
      <c r="I154" s="209"/>
    </row>
    <row r="155" spans="1:9" ht="20.25" x14ac:dyDescent="0.3">
      <c r="A155" s="202"/>
      <c r="B155" s="202"/>
      <c r="C155" s="214"/>
      <c r="D155" s="215"/>
      <c r="E155" s="216"/>
      <c r="F155" s="217"/>
      <c r="G155" s="165"/>
      <c r="H155" s="165"/>
      <c r="I155" s="218"/>
    </row>
  </sheetData>
  <mergeCells count="22">
    <mergeCell ref="A146:I146"/>
    <mergeCell ref="A2:I2"/>
    <mergeCell ref="A4:I4"/>
    <mergeCell ref="A5:I5"/>
    <mergeCell ref="A6:I6"/>
    <mergeCell ref="A89:I89"/>
    <mergeCell ref="A52:I52"/>
    <mergeCell ref="A132:I132"/>
    <mergeCell ref="A39:I39"/>
    <mergeCell ref="A8:I8"/>
    <mergeCell ref="A51:I51"/>
    <mergeCell ref="A64:I64"/>
    <mergeCell ref="A67:I67"/>
    <mergeCell ref="A107:I107"/>
    <mergeCell ref="A117:I117"/>
    <mergeCell ref="A1:I1"/>
    <mergeCell ref="A98:I98"/>
    <mergeCell ref="A34:I34"/>
    <mergeCell ref="A9:I9"/>
    <mergeCell ref="A15:I15"/>
    <mergeCell ref="A21:I21"/>
    <mergeCell ref="A28:I28"/>
  </mergeCells>
  <phoneticPr fontId="9" type="noConversion"/>
  <pageMargins left="0.39370078740157483" right="0" top="0.19685039370078741" bottom="0" header="0" footer="0"/>
  <pageSetup paperSize="9" scale="4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16" zoomScale="70" zoomScaleNormal="70" workbookViewId="0">
      <selection activeCell="G109" sqref="G109"/>
    </sheetView>
  </sheetViews>
  <sheetFormatPr defaultRowHeight="15.75" x14ac:dyDescent="0.25"/>
  <cols>
    <col min="1" max="1" width="3.75" customWidth="1"/>
    <col min="2" max="2" width="12.75" customWidth="1"/>
    <col min="3" max="3" width="52.625" customWidth="1"/>
    <col min="4" max="4" width="21.625" customWidth="1"/>
    <col min="5" max="5" width="20.625" customWidth="1"/>
    <col min="6" max="6" width="15" customWidth="1"/>
    <col min="7" max="7" width="8.875" customWidth="1"/>
    <col min="8" max="8" width="6.125" style="117" customWidth="1"/>
    <col min="9" max="9" width="23.75" style="26" customWidth="1"/>
    <col min="10" max="10" width="10.75" hidden="1" customWidth="1"/>
  </cols>
  <sheetData>
    <row r="1" spans="1:10" ht="64.5" customHeight="1" thickBot="1" x14ac:dyDescent="0.3">
      <c r="A1" s="63" t="s">
        <v>0</v>
      </c>
      <c r="B1" s="63" t="s">
        <v>38</v>
      </c>
      <c r="C1" s="63" t="s">
        <v>185</v>
      </c>
      <c r="D1" s="178" t="s">
        <v>186</v>
      </c>
      <c r="E1" s="24" t="s">
        <v>39</v>
      </c>
      <c r="F1" s="24" t="s">
        <v>182</v>
      </c>
      <c r="G1" s="24" t="s">
        <v>179</v>
      </c>
      <c r="H1" s="159" t="s">
        <v>180</v>
      </c>
      <c r="I1" s="131" t="s">
        <v>146</v>
      </c>
    </row>
    <row r="2" spans="1:10" s="2" customFormat="1" ht="23.25" customHeight="1" thickBot="1" x14ac:dyDescent="0.4">
      <c r="A2" s="495" t="s">
        <v>366</v>
      </c>
      <c r="B2" s="496"/>
      <c r="C2" s="496"/>
      <c r="D2" s="496"/>
      <c r="E2" s="496"/>
      <c r="F2" s="496"/>
      <c r="G2" s="496"/>
      <c r="H2" s="496"/>
      <c r="I2" s="497"/>
    </row>
    <row r="3" spans="1:10" s="2" customFormat="1" ht="23.25" customHeight="1" thickBot="1" x14ac:dyDescent="0.4">
      <c r="A3" s="370">
        <v>1</v>
      </c>
      <c r="B3" s="371" t="s">
        <v>519</v>
      </c>
      <c r="C3" s="246" t="s">
        <v>188</v>
      </c>
      <c r="D3" s="372"/>
      <c r="E3" s="373"/>
      <c r="F3" s="371" t="s">
        <v>520</v>
      </c>
      <c r="G3" s="374">
        <v>820.56</v>
      </c>
      <c r="H3" s="371">
        <v>3.11</v>
      </c>
      <c r="I3" s="180" t="s">
        <v>570</v>
      </c>
      <c r="J3" s="412">
        <f t="shared" ref="J3:J16" si="0">G3/H3</f>
        <v>263.84565916398714</v>
      </c>
    </row>
    <row r="4" spans="1:10" s="2" customFormat="1" ht="21.75" customHeight="1" thickBot="1" x14ac:dyDescent="0.35">
      <c r="A4" s="93">
        <v>2</v>
      </c>
      <c r="B4" s="261" t="s">
        <v>446</v>
      </c>
      <c r="C4" s="257" t="s">
        <v>188</v>
      </c>
      <c r="D4" s="262"/>
      <c r="E4" s="369"/>
      <c r="F4" s="193" t="s">
        <v>589</v>
      </c>
      <c r="G4" s="194">
        <v>887.1</v>
      </c>
      <c r="H4" s="194">
        <v>3.08</v>
      </c>
      <c r="I4" s="180" t="s">
        <v>570</v>
      </c>
      <c r="J4" s="412">
        <f t="shared" si="0"/>
        <v>288.01948051948051</v>
      </c>
    </row>
    <row r="5" spans="1:10" s="2" customFormat="1" ht="21.75" customHeight="1" thickBot="1" x14ac:dyDescent="0.35">
      <c r="A5" s="93">
        <v>3</v>
      </c>
      <c r="B5" s="90" t="s">
        <v>168</v>
      </c>
      <c r="C5" s="95" t="s">
        <v>188</v>
      </c>
      <c r="D5" s="76"/>
      <c r="E5" s="18"/>
      <c r="F5" s="86" t="s">
        <v>199</v>
      </c>
      <c r="G5" s="60">
        <v>1147.6099999999999</v>
      </c>
      <c r="H5" s="96">
        <v>4.12</v>
      </c>
      <c r="I5" s="180" t="s">
        <v>570</v>
      </c>
      <c r="J5" s="412">
        <f t="shared" si="0"/>
        <v>278.54611650485435</v>
      </c>
    </row>
    <row r="6" spans="1:10" s="2" customFormat="1" ht="21.75" customHeight="1" thickBot="1" x14ac:dyDescent="0.35">
      <c r="A6" s="94">
        <v>4</v>
      </c>
      <c r="B6" s="90" t="s">
        <v>221</v>
      </c>
      <c r="C6" s="95" t="s">
        <v>188</v>
      </c>
      <c r="D6" s="76"/>
      <c r="E6" s="18"/>
      <c r="F6" s="86" t="s">
        <v>590</v>
      </c>
      <c r="G6" s="96">
        <v>1327</v>
      </c>
      <c r="H6" s="96">
        <v>4.91</v>
      </c>
      <c r="I6" s="180" t="s">
        <v>570</v>
      </c>
      <c r="J6" s="412">
        <f t="shared" si="0"/>
        <v>270.26476578411405</v>
      </c>
    </row>
    <row r="7" spans="1:10" s="2" customFormat="1" ht="21.75" customHeight="1" thickBot="1" x14ac:dyDescent="0.35">
      <c r="A7" s="94">
        <v>5</v>
      </c>
      <c r="B7" s="90" t="s">
        <v>591</v>
      </c>
      <c r="C7" s="95" t="s">
        <v>188</v>
      </c>
      <c r="D7" s="76"/>
      <c r="E7" s="18"/>
      <c r="F7" s="86" t="s">
        <v>592</v>
      </c>
      <c r="G7" s="96">
        <v>1466.48</v>
      </c>
      <c r="H7" s="96">
        <v>5.81</v>
      </c>
      <c r="I7" s="180" t="s">
        <v>570</v>
      </c>
      <c r="J7" s="412">
        <f t="shared" ref="J7" si="1">G7/H7</f>
        <v>252.40619621342515</v>
      </c>
    </row>
    <row r="8" spans="1:10" s="2" customFormat="1" ht="21.75" customHeight="1" thickBot="1" x14ac:dyDescent="0.35">
      <c r="A8" s="94">
        <v>6</v>
      </c>
      <c r="B8" s="90" t="s">
        <v>593</v>
      </c>
      <c r="C8" s="95" t="s">
        <v>188</v>
      </c>
      <c r="D8" s="76"/>
      <c r="E8" s="18"/>
      <c r="F8" s="86" t="s">
        <v>594</v>
      </c>
      <c r="G8" s="96">
        <v>1371.71</v>
      </c>
      <c r="H8" s="96">
        <v>5.43</v>
      </c>
      <c r="I8" s="180" t="s">
        <v>570</v>
      </c>
      <c r="J8" s="412">
        <f t="shared" ref="J8" si="2">G8/H8</f>
        <v>252.61694290976061</v>
      </c>
    </row>
    <row r="9" spans="1:10" s="2" customFormat="1" ht="21.75" customHeight="1" thickBot="1" x14ac:dyDescent="0.35">
      <c r="A9" s="93">
        <v>7</v>
      </c>
      <c r="B9" s="261" t="s">
        <v>60</v>
      </c>
      <c r="C9" s="260" t="s">
        <v>193</v>
      </c>
      <c r="D9" s="262"/>
      <c r="E9" s="263"/>
      <c r="F9" s="193" t="s">
        <v>197</v>
      </c>
      <c r="G9" s="264">
        <v>508.34</v>
      </c>
      <c r="H9" s="194">
        <v>3.1</v>
      </c>
      <c r="I9" s="180" t="s">
        <v>570</v>
      </c>
      <c r="J9" s="412">
        <f t="shared" si="0"/>
        <v>163.98064516129031</v>
      </c>
    </row>
    <row r="10" spans="1:10" s="2" customFormat="1" ht="21.75" customHeight="1" thickBot="1" x14ac:dyDescent="0.35">
      <c r="A10" s="94">
        <v>8</v>
      </c>
      <c r="B10" s="90" t="s">
        <v>20</v>
      </c>
      <c r="C10" s="95" t="s">
        <v>188</v>
      </c>
      <c r="D10" s="76"/>
      <c r="E10" s="18"/>
      <c r="F10" s="86" t="s">
        <v>198</v>
      </c>
      <c r="G10" s="60">
        <v>541.75</v>
      </c>
      <c r="H10" s="96">
        <v>3.3</v>
      </c>
      <c r="I10" s="180" t="s">
        <v>570</v>
      </c>
      <c r="J10" s="412">
        <f t="shared" si="0"/>
        <v>164.16666666666669</v>
      </c>
    </row>
    <row r="11" spans="1:10" s="2" customFormat="1" ht="21.75" customHeight="1" thickBot="1" x14ac:dyDescent="0.35">
      <c r="A11" s="94">
        <v>9</v>
      </c>
      <c r="B11" s="90" t="s">
        <v>202</v>
      </c>
      <c r="C11" s="95" t="s">
        <v>188</v>
      </c>
      <c r="D11" s="76"/>
      <c r="E11" s="18"/>
      <c r="F11" s="86" t="s">
        <v>203</v>
      </c>
      <c r="G11" s="96">
        <v>1175.3900000000001</v>
      </c>
      <c r="H11" s="96">
        <v>6.2</v>
      </c>
      <c r="I11" s="180" t="s">
        <v>570</v>
      </c>
      <c r="J11" s="412">
        <f t="shared" si="0"/>
        <v>189.57903225806453</v>
      </c>
    </row>
    <row r="12" spans="1:10" s="2" customFormat="1" ht="21.75" customHeight="1" thickBot="1" x14ac:dyDescent="0.35">
      <c r="A12" s="94">
        <v>10</v>
      </c>
      <c r="B12" s="90" t="s">
        <v>222</v>
      </c>
      <c r="C12" s="95" t="s">
        <v>188</v>
      </c>
      <c r="D12" s="76"/>
      <c r="E12" s="18"/>
      <c r="F12" s="86" t="s">
        <v>595</v>
      </c>
      <c r="G12" s="96">
        <v>1545.65</v>
      </c>
      <c r="H12" s="96">
        <v>6.53</v>
      </c>
      <c r="I12" s="180" t="s">
        <v>570</v>
      </c>
      <c r="J12" s="412">
        <f t="shared" si="0"/>
        <v>236.69984686064319</v>
      </c>
    </row>
    <row r="13" spans="1:10" s="2" customFormat="1" ht="21.75" customHeight="1" thickBot="1" x14ac:dyDescent="0.35">
      <c r="A13" s="94">
        <v>11</v>
      </c>
      <c r="B13" s="91" t="s">
        <v>194</v>
      </c>
      <c r="C13" s="95" t="s">
        <v>195</v>
      </c>
      <c r="D13" s="76"/>
      <c r="E13" s="18"/>
      <c r="F13" s="86" t="s">
        <v>430</v>
      </c>
      <c r="G13" s="60">
        <v>1334.14</v>
      </c>
      <c r="H13" s="96">
        <v>5.73</v>
      </c>
      <c r="I13" s="180" t="s">
        <v>570</v>
      </c>
      <c r="J13" s="412">
        <f t="shared" si="0"/>
        <v>232.83420593368237</v>
      </c>
    </row>
    <row r="14" spans="1:10" s="2" customFormat="1" ht="21.75" customHeight="1" thickBot="1" x14ac:dyDescent="0.35">
      <c r="A14" s="94">
        <v>12</v>
      </c>
      <c r="B14" s="91" t="s">
        <v>596</v>
      </c>
      <c r="C14" s="95" t="s">
        <v>195</v>
      </c>
      <c r="D14" s="76"/>
      <c r="E14" s="97"/>
      <c r="F14" s="86" t="s">
        <v>597</v>
      </c>
      <c r="G14" s="60">
        <v>1762.56</v>
      </c>
      <c r="H14" s="96">
        <v>7.2</v>
      </c>
      <c r="I14" s="180" t="s">
        <v>570</v>
      </c>
      <c r="J14" s="412">
        <f t="shared" ref="J14" si="3">G14/H14</f>
        <v>244.79999999999998</v>
      </c>
    </row>
    <row r="15" spans="1:10" s="2" customFormat="1" ht="21.75" customHeight="1" thickBot="1" x14ac:dyDescent="0.35">
      <c r="A15" s="259">
        <v>13</v>
      </c>
      <c r="B15" s="265" t="s">
        <v>190</v>
      </c>
      <c r="C15" s="87" t="s">
        <v>189</v>
      </c>
      <c r="D15" s="266" t="s">
        <v>191</v>
      </c>
      <c r="E15" s="97"/>
      <c r="F15" s="58" t="s">
        <v>239</v>
      </c>
      <c r="G15" s="267">
        <v>692</v>
      </c>
      <c r="H15" s="168">
        <v>3.5</v>
      </c>
      <c r="I15" s="180" t="s">
        <v>570</v>
      </c>
      <c r="J15" s="412">
        <f t="shared" si="0"/>
        <v>197.71428571428572</v>
      </c>
    </row>
    <row r="16" spans="1:10" s="2" customFormat="1" ht="21.75" customHeight="1" thickBot="1" x14ac:dyDescent="0.35">
      <c r="A16" s="94">
        <v>14</v>
      </c>
      <c r="B16" s="91" t="s">
        <v>669</v>
      </c>
      <c r="C16" s="95" t="s">
        <v>195</v>
      </c>
      <c r="D16" s="76"/>
      <c r="E16" s="97"/>
      <c r="F16" s="86" t="s">
        <v>670</v>
      </c>
      <c r="G16" s="60">
        <v>1240.71</v>
      </c>
      <c r="H16" s="96">
        <v>5.66</v>
      </c>
      <c r="I16" s="180" t="s">
        <v>570</v>
      </c>
      <c r="J16" s="412">
        <f t="shared" si="0"/>
        <v>219.20671378091873</v>
      </c>
    </row>
    <row r="17" spans="1:10" s="2" customFormat="1" ht="21.75" customHeight="1" thickBot="1" x14ac:dyDescent="0.4">
      <c r="A17" s="478" t="s">
        <v>368</v>
      </c>
      <c r="B17" s="479"/>
      <c r="C17" s="479"/>
      <c r="D17" s="479"/>
      <c r="E17" s="479"/>
      <c r="F17" s="479"/>
      <c r="G17" s="479"/>
      <c r="H17" s="479"/>
      <c r="I17" s="480"/>
      <c r="J17" s="412"/>
    </row>
    <row r="18" spans="1:10" s="2" customFormat="1" ht="21.75" customHeight="1" thickBot="1" x14ac:dyDescent="0.35">
      <c r="A18" s="498" t="s">
        <v>362</v>
      </c>
      <c r="B18" s="458"/>
      <c r="C18" s="458"/>
      <c r="D18" s="458"/>
      <c r="E18" s="458"/>
      <c r="F18" s="458"/>
      <c r="G18" s="458"/>
      <c r="H18" s="458"/>
      <c r="I18" s="499"/>
      <c r="J18" s="412"/>
    </row>
    <row r="19" spans="1:10" s="2" customFormat="1" ht="21.75" customHeight="1" thickBot="1" x14ac:dyDescent="0.35">
      <c r="A19" s="151">
        <v>1</v>
      </c>
      <c r="B19" s="33" t="s">
        <v>150</v>
      </c>
      <c r="C19" s="152" t="s">
        <v>15</v>
      </c>
      <c r="D19" s="153"/>
      <c r="E19" s="153"/>
      <c r="F19" s="33" t="s">
        <v>294</v>
      </c>
      <c r="G19" s="34">
        <v>369.07</v>
      </c>
      <c r="H19" s="166">
        <v>4.05</v>
      </c>
      <c r="I19" s="180" t="s">
        <v>570</v>
      </c>
      <c r="J19" s="412">
        <f t="shared" ref="J19:J59" si="4">G19/H19</f>
        <v>91.128395061728398</v>
      </c>
    </row>
    <row r="20" spans="1:10" s="2" customFormat="1" ht="21.75" customHeight="1" thickBot="1" x14ac:dyDescent="0.35">
      <c r="A20" s="64">
        <v>2</v>
      </c>
      <c r="B20" s="21" t="s">
        <v>11</v>
      </c>
      <c r="C20" s="16" t="s">
        <v>15</v>
      </c>
      <c r="D20" s="31"/>
      <c r="E20" s="20"/>
      <c r="F20" s="21" t="s">
        <v>27</v>
      </c>
      <c r="G20" s="49">
        <v>389.19</v>
      </c>
      <c r="H20" s="52">
        <v>4.5999999999999996</v>
      </c>
      <c r="I20" s="180" t="s">
        <v>570</v>
      </c>
      <c r="J20" s="412">
        <f t="shared" si="4"/>
        <v>84.606521739130443</v>
      </c>
    </row>
    <row r="21" spans="1:10" s="2" customFormat="1" ht="21.75" customHeight="1" thickBot="1" x14ac:dyDescent="0.35">
      <c r="A21" s="65">
        <v>3</v>
      </c>
      <c r="B21" s="10" t="s">
        <v>10</v>
      </c>
      <c r="C21" s="17" t="s">
        <v>15</v>
      </c>
      <c r="D21" s="12"/>
      <c r="E21" s="8"/>
      <c r="F21" s="10" t="s">
        <v>26</v>
      </c>
      <c r="G21" s="41">
        <v>432.54</v>
      </c>
      <c r="H21" s="161">
        <v>5.45</v>
      </c>
      <c r="I21" s="180" t="s">
        <v>570</v>
      </c>
      <c r="J21" s="412">
        <f t="shared" si="4"/>
        <v>79.3651376146789</v>
      </c>
    </row>
    <row r="22" spans="1:10" s="2" customFormat="1" ht="21.75" customHeight="1" thickBot="1" x14ac:dyDescent="0.35">
      <c r="A22" s="64">
        <v>4</v>
      </c>
      <c r="B22" s="21" t="s">
        <v>58</v>
      </c>
      <c r="C22" s="16" t="s">
        <v>15</v>
      </c>
      <c r="D22" s="31"/>
      <c r="E22" s="20"/>
      <c r="F22" s="21" t="s">
        <v>17</v>
      </c>
      <c r="G22" s="49">
        <v>584.65</v>
      </c>
      <c r="H22" s="160">
        <v>6.1</v>
      </c>
      <c r="I22" s="180" t="s">
        <v>570</v>
      </c>
      <c r="J22" s="412">
        <f t="shared" si="4"/>
        <v>95.844262295081975</v>
      </c>
    </row>
    <row r="23" spans="1:10" s="2" customFormat="1" ht="21.75" customHeight="1" thickBot="1" x14ac:dyDescent="0.35">
      <c r="A23" s="65">
        <v>5</v>
      </c>
      <c r="B23" s="10" t="s">
        <v>66</v>
      </c>
      <c r="C23" s="17" t="s">
        <v>15</v>
      </c>
      <c r="D23" s="12"/>
      <c r="E23" s="7"/>
      <c r="F23" s="10" t="s">
        <v>67</v>
      </c>
      <c r="G23" s="41">
        <v>342.72</v>
      </c>
      <c r="H23" s="161">
        <v>3.6</v>
      </c>
      <c r="I23" s="180" t="s">
        <v>570</v>
      </c>
      <c r="J23" s="412">
        <f t="shared" si="4"/>
        <v>95.2</v>
      </c>
    </row>
    <row r="24" spans="1:10" s="2" customFormat="1" ht="21.75" customHeight="1" thickBot="1" x14ac:dyDescent="0.35">
      <c r="A24" s="65">
        <v>6</v>
      </c>
      <c r="B24" s="10" t="s">
        <v>219</v>
      </c>
      <c r="C24" s="17" t="s">
        <v>15</v>
      </c>
      <c r="D24" s="12"/>
      <c r="E24" s="7"/>
      <c r="F24" s="10" t="s">
        <v>220</v>
      </c>
      <c r="G24" s="41">
        <v>585.5</v>
      </c>
      <c r="H24" s="161">
        <v>6.3</v>
      </c>
      <c r="I24" s="180" t="s">
        <v>570</v>
      </c>
      <c r="J24" s="412">
        <f t="shared" si="4"/>
        <v>92.936507936507937</v>
      </c>
    </row>
    <row r="25" spans="1:10" s="2" customFormat="1" ht="21.75" customHeight="1" thickBot="1" x14ac:dyDescent="0.35">
      <c r="A25" s="148">
        <v>7</v>
      </c>
      <c r="B25" s="15" t="s">
        <v>93</v>
      </c>
      <c r="C25" s="149" t="s">
        <v>15</v>
      </c>
      <c r="D25" s="32" t="s">
        <v>345</v>
      </c>
      <c r="E25" s="150"/>
      <c r="F25" s="15" t="s">
        <v>48</v>
      </c>
      <c r="G25" s="44">
        <v>207.3</v>
      </c>
      <c r="H25" s="162">
        <v>2.4500000000000002</v>
      </c>
      <c r="I25" s="180" t="s">
        <v>570</v>
      </c>
      <c r="J25" s="412">
        <f t="shared" si="4"/>
        <v>84.612244897959187</v>
      </c>
    </row>
    <row r="26" spans="1:10" s="2" customFormat="1" ht="21.75" customHeight="1" thickBot="1" x14ac:dyDescent="0.35">
      <c r="A26" s="328">
        <v>8</v>
      </c>
      <c r="B26" s="37" t="s">
        <v>388</v>
      </c>
      <c r="C26" s="154" t="s">
        <v>15</v>
      </c>
      <c r="D26" s="329"/>
      <c r="E26" s="97"/>
      <c r="F26" s="37" t="s">
        <v>331</v>
      </c>
      <c r="G26" s="155">
        <v>240</v>
      </c>
      <c r="H26" s="169">
        <v>2.48</v>
      </c>
      <c r="I26" s="180" t="s">
        <v>570</v>
      </c>
      <c r="J26" s="412">
        <f t="shared" si="4"/>
        <v>96.774193548387103</v>
      </c>
    </row>
    <row r="27" spans="1:10" s="2" customFormat="1" ht="21.75" customHeight="1" thickBot="1" x14ac:dyDescent="0.35">
      <c r="A27" s="328">
        <v>9</v>
      </c>
      <c r="B27" s="37" t="s">
        <v>598</v>
      </c>
      <c r="C27" s="154" t="s">
        <v>15</v>
      </c>
      <c r="D27" s="329"/>
      <c r="E27" s="97" t="s">
        <v>88</v>
      </c>
      <c r="F27" s="37" t="s">
        <v>599</v>
      </c>
      <c r="G27" s="155">
        <v>788.22</v>
      </c>
      <c r="H27" s="169">
        <v>9.0299999999999994</v>
      </c>
      <c r="I27" s="180" t="s">
        <v>570</v>
      </c>
      <c r="J27" s="412">
        <f t="shared" ref="J27" si="5">G27/H27</f>
        <v>87.289036544850504</v>
      </c>
    </row>
    <row r="28" spans="1:10" s="2" customFormat="1" ht="21.75" customHeight="1" thickBot="1" x14ac:dyDescent="0.35">
      <c r="A28" s="500" t="s">
        <v>363</v>
      </c>
      <c r="B28" s="501"/>
      <c r="C28" s="501"/>
      <c r="D28" s="501"/>
      <c r="E28" s="501"/>
      <c r="F28" s="501"/>
      <c r="G28" s="501"/>
      <c r="H28" s="501"/>
      <c r="I28" s="502"/>
      <c r="J28" s="412"/>
    </row>
    <row r="29" spans="1:10" s="2" customFormat="1" ht="21.75" customHeight="1" thickTop="1" thickBot="1" x14ac:dyDescent="0.35">
      <c r="A29" s="64">
        <v>1</v>
      </c>
      <c r="B29" s="21" t="s">
        <v>13</v>
      </c>
      <c r="C29" s="16" t="s">
        <v>15</v>
      </c>
      <c r="D29" s="31"/>
      <c r="E29" s="20"/>
      <c r="F29" s="21" t="s">
        <v>4</v>
      </c>
      <c r="G29" s="49">
        <v>239.2</v>
      </c>
      <c r="H29" s="163">
        <v>2.6</v>
      </c>
      <c r="I29" s="180" t="s">
        <v>570</v>
      </c>
      <c r="J29" s="412">
        <f t="shared" si="4"/>
        <v>91.999999999999986</v>
      </c>
    </row>
    <row r="30" spans="1:10" s="2" customFormat="1" ht="21.75" customHeight="1" thickBot="1" x14ac:dyDescent="0.35">
      <c r="A30" s="65">
        <v>2</v>
      </c>
      <c r="B30" s="10" t="s">
        <v>151</v>
      </c>
      <c r="C30" s="17" t="s">
        <v>15</v>
      </c>
      <c r="D30" s="12"/>
      <c r="E30" s="8"/>
      <c r="F30" s="21" t="s">
        <v>152</v>
      </c>
      <c r="G30" s="41">
        <v>446.52</v>
      </c>
      <c r="H30" s="52">
        <v>4.9000000000000004</v>
      </c>
      <c r="I30" s="180" t="s">
        <v>570</v>
      </c>
      <c r="J30" s="412">
        <f t="shared" si="4"/>
        <v>91.126530612244892</v>
      </c>
    </row>
    <row r="31" spans="1:10" s="2" customFormat="1" ht="21.75" customHeight="1" thickBot="1" x14ac:dyDescent="0.35">
      <c r="A31" s="64">
        <v>3</v>
      </c>
      <c r="B31" s="21" t="s">
        <v>291</v>
      </c>
      <c r="C31" s="367" t="s">
        <v>522</v>
      </c>
      <c r="D31" s="16"/>
      <c r="E31" s="331"/>
      <c r="F31" s="21" t="s">
        <v>27</v>
      </c>
      <c r="G31" s="49">
        <v>368.38</v>
      </c>
      <c r="H31" s="54">
        <v>2.84</v>
      </c>
      <c r="I31" s="180" t="s">
        <v>570</v>
      </c>
      <c r="J31" s="412">
        <f t="shared" si="4"/>
        <v>129.71126760563382</v>
      </c>
    </row>
    <row r="32" spans="1:10" s="2" customFormat="1" ht="21.75" customHeight="1" thickBot="1" x14ac:dyDescent="0.35">
      <c r="A32" s="65">
        <v>4</v>
      </c>
      <c r="B32" s="10" t="s">
        <v>292</v>
      </c>
      <c r="C32" s="368" t="s">
        <v>522</v>
      </c>
      <c r="D32" s="17"/>
      <c r="E32" s="18"/>
      <c r="F32" s="10" t="s">
        <v>26</v>
      </c>
      <c r="G32" s="41">
        <v>405</v>
      </c>
      <c r="H32" s="52">
        <v>3.62</v>
      </c>
      <c r="I32" s="180" t="s">
        <v>570</v>
      </c>
      <c r="J32" s="412">
        <f t="shared" si="4"/>
        <v>111.87845303867402</v>
      </c>
    </row>
    <row r="33" spans="1:10" s="2" customFormat="1" ht="21.75" customHeight="1" thickBot="1" x14ac:dyDescent="0.35">
      <c r="A33" s="65">
        <v>5</v>
      </c>
      <c r="B33" s="10" t="s">
        <v>12</v>
      </c>
      <c r="C33" s="356" t="s">
        <v>15</v>
      </c>
      <c r="D33" s="12"/>
      <c r="E33" s="8"/>
      <c r="F33" s="10" t="s">
        <v>5</v>
      </c>
      <c r="G33" s="41">
        <v>553.58000000000004</v>
      </c>
      <c r="H33" s="161">
        <v>5.65</v>
      </c>
      <c r="I33" s="180" t="s">
        <v>570</v>
      </c>
      <c r="J33" s="412">
        <f t="shared" si="4"/>
        <v>97.978761061946898</v>
      </c>
    </row>
    <row r="34" spans="1:10" s="2" customFormat="1" ht="21.75" customHeight="1" thickBot="1" x14ac:dyDescent="0.35">
      <c r="A34" s="65">
        <v>6</v>
      </c>
      <c r="B34" s="10" t="s">
        <v>69</v>
      </c>
      <c r="C34" s="356" t="s">
        <v>15</v>
      </c>
      <c r="D34" s="12"/>
      <c r="E34" s="7"/>
      <c r="F34" s="10" t="s">
        <v>70</v>
      </c>
      <c r="G34" s="41">
        <v>552.28</v>
      </c>
      <c r="H34" s="161">
        <v>6.4</v>
      </c>
      <c r="I34" s="180" t="s">
        <v>570</v>
      </c>
      <c r="J34" s="412">
        <f t="shared" si="4"/>
        <v>86.293749999999989</v>
      </c>
    </row>
    <row r="35" spans="1:10" s="2" customFormat="1" ht="21.75" customHeight="1" thickBot="1" x14ac:dyDescent="0.35">
      <c r="A35" s="65">
        <v>7</v>
      </c>
      <c r="B35" s="10" t="s">
        <v>96</v>
      </c>
      <c r="C35" s="356" t="s">
        <v>59</v>
      </c>
      <c r="D35" s="17" t="s">
        <v>349</v>
      </c>
      <c r="E35" s="7"/>
      <c r="F35" s="10" t="s">
        <v>56</v>
      </c>
      <c r="G35" s="41">
        <v>180</v>
      </c>
      <c r="H35" s="52">
        <v>1.66</v>
      </c>
      <c r="I35" s="180" t="s">
        <v>570</v>
      </c>
      <c r="J35" s="412">
        <f t="shared" si="4"/>
        <v>108.43373493975903</v>
      </c>
    </row>
    <row r="36" spans="1:10" s="2" customFormat="1" ht="21.75" customHeight="1" thickBot="1" x14ac:dyDescent="0.35">
      <c r="A36" s="65">
        <v>8</v>
      </c>
      <c r="B36" s="21" t="s">
        <v>95</v>
      </c>
      <c r="C36" s="366" t="s">
        <v>49</v>
      </c>
      <c r="D36" s="16" t="s">
        <v>350</v>
      </c>
      <c r="E36" s="20"/>
      <c r="F36" s="21" t="s">
        <v>50</v>
      </c>
      <c r="G36" s="49">
        <v>347.22</v>
      </c>
      <c r="H36" s="52">
        <v>4.0999999999999996</v>
      </c>
      <c r="I36" s="180" t="s">
        <v>570</v>
      </c>
      <c r="J36" s="412">
        <f t="shared" si="4"/>
        <v>84.687804878048794</v>
      </c>
    </row>
    <row r="37" spans="1:10" s="2" customFormat="1" ht="22.5" customHeight="1" thickBot="1" x14ac:dyDescent="0.35">
      <c r="A37" s="65">
        <v>9</v>
      </c>
      <c r="B37" s="15" t="s">
        <v>94</v>
      </c>
      <c r="C37" s="356" t="s">
        <v>68</v>
      </c>
      <c r="D37" s="32" t="s">
        <v>351</v>
      </c>
      <c r="E37" s="7"/>
      <c r="F37" s="15" t="s">
        <v>27</v>
      </c>
      <c r="G37" s="51">
        <v>435.3</v>
      </c>
      <c r="H37" s="52">
        <v>4.2</v>
      </c>
      <c r="I37" s="180" t="s">
        <v>570</v>
      </c>
      <c r="J37" s="412">
        <f t="shared" si="4"/>
        <v>103.64285714285714</v>
      </c>
    </row>
    <row r="38" spans="1:10" s="2" customFormat="1" ht="22.5" customHeight="1" thickBot="1" x14ac:dyDescent="0.35">
      <c r="A38" s="65">
        <v>10</v>
      </c>
      <c r="B38" s="15" t="s">
        <v>422</v>
      </c>
      <c r="C38" s="356" t="s">
        <v>15</v>
      </c>
      <c r="D38" s="32"/>
      <c r="E38" s="18"/>
      <c r="F38" s="15" t="s">
        <v>423</v>
      </c>
      <c r="G38" s="51">
        <v>125.36</v>
      </c>
      <c r="H38" s="52">
        <v>1.18</v>
      </c>
      <c r="I38" s="180" t="s">
        <v>570</v>
      </c>
      <c r="J38" s="412">
        <f t="shared" si="4"/>
        <v>106.23728813559323</v>
      </c>
    </row>
    <row r="39" spans="1:10" s="2" customFormat="1" ht="22.5" customHeight="1" thickBot="1" x14ac:dyDescent="0.35">
      <c r="A39" s="65">
        <v>11</v>
      </c>
      <c r="B39" s="15" t="s">
        <v>623</v>
      </c>
      <c r="C39" s="356" t="s">
        <v>15</v>
      </c>
      <c r="D39" s="32"/>
      <c r="E39" s="97" t="s">
        <v>88</v>
      </c>
      <c r="F39" s="37" t="s">
        <v>599</v>
      </c>
      <c r="G39" s="51">
        <v>690</v>
      </c>
      <c r="H39" s="52">
        <v>7.9</v>
      </c>
      <c r="I39" s="180" t="s">
        <v>570</v>
      </c>
      <c r="J39" s="412">
        <f t="shared" ref="J39" si="6">G39/H39</f>
        <v>87.341772151898724</v>
      </c>
    </row>
    <row r="40" spans="1:10" s="2" customFormat="1" ht="21.75" customHeight="1" thickBot="1" x14ac:dyDescent="0.35">
      <c r="A40" s="330">
        <v>12</v>
      </c>
      <c r="B40" s="10" t="s">
        <v>290</v>
      </c>
      <c r="C40" s="368" t="s">
        <v>521</v>
      </c>
      <c r="D40" s="17"/>
      <c r="E40" s="18"/>
      <c r="F40" s="10" t="s">
        <v>48</v>
      </c>
      <c r="G40" s="41">
        <v>250</v>
      </c>
      <c r="H40" s="164">
        <v>1.8</v>
      </c>
      <c r="I40" s="180" t="s">
        <v>570</v>
      </c>
      <c r="J40" s="412">
        <f t="shared" si="4"/>
        <v>138.88888888888889</v>
      </c>
    </row>
    <row r="41" spans="1:10" s="2" customFormat="1" ht="21.75" customHeight="1" thickBot="1" x14ac:dyDescent="0.35">
      <c r="A41" s="330">
        <v>13</v>
      </c>
      <c r="B41" s="10" t="s">
        <v>451</v>
      </c>
      <c r="C41" s="368" t="s">
        <v>521</v>
      </c>
      <c r="D41" s="17"/>
      <c r="E41" s="18"/>
      <c r="F41" s="10" t="s">
        <v>27</v>
      </c>
      <c r="G41" s="41">
        <v>600</v>
      </c>
      <c r="H41" s="164">
        <v>5.2</v>
      </c>
      <c r="I41" s="180" t="s">
        <v>570</v>
      </c>
      <c r="J41" s="412">
        <f t="shared" si="4"/>
        <v>115.38461538461539</v>
      </c>
    </row>
    <row r="42" spans="1:10" s="2" customFormat="1" ht="21.75" customHeight="1" thickBot="1" x14ac:dyDescent="0.35">
      <c r="A42" s="330">
        <v>14</v>
      </c>
      <c r="B42" s="10" t="s">
        <v>452</v>
      </c>
      <c r="C42" s="368" t="s">
        <v>521</v>
      </c>
      <c r="D42" s="17"/>
      <c r="E42" s="18"/>
      <c r="F42" s="10" t="s">
        <v>453</v>
      </c>
      <c r="G42" s="41">
        <v>700</v>
      </c>
      <c r="H42" s="164">
        <v>5.34</v>
      </c>
      <c r="I42" s="180" t="s">
        <v>570</v>
      </c>
      <c r="J42" s="412">
        <f t="shared" si="4"/>
        <v>131.08614232209737</v>
      </c>
    </row>
    <row r="43" spans="1:10" s="2" customFormat="1" ht="21.75" customHeight="1" thickBot="1" x14ac:dyDescent="0.35">
      <c r="A43" s="65">
        <v>15</v>
      </c>
      <c r="B43" s="37" t="s">
        <v>169</v>
      </c>
      <c r="C43" s="74" t="s">
        <v>192</v>
      </c>
      <c r="D43" s="57"/>
      <c r="E43" s="56"/>
      <c r="F43" s="58" t="s">
        <v>153</v>
      </c>
      <c r="G43" s="75">
        <v>250</v>
      </c>
      <c r="H43" s="75">
        <v>1.86</v>
      </c>
      <c r="I43" s="180" t="s">
        <v>570</v>
      </c>
      <c r="J43" s="412">
        <f t="shared" si="4"/>
        <v>134.40860215053763</v>
      </c>
    </row>
    <row r="44" spans="1:10" ht="21" thickBot="1" x14ac:dyDescent="0.35">
      <c r="A44" s="503" t="s">
        <v>117</v>
      </c>
      <c r="B44" s="504"/>
      <c r="C44" s="504"/>
      <c r="D44" s="504"/>
      <c r="E44" s="504"/>
      <c r="F44" s="504"/>
      <c r="G44" s="504"/>
      <c r="H44" s="504"/>
      <c r="I44" s="505"/>
      <c r="J44" s="412"/>
    </row>
    <row r="45" spans="1:10" ht="19.5" thickBot="1" x14ac:dyDescent="0.35">
      <c r="A45" s="93">
        <v>1</v>
      </c>
      <c r="B45" s="182" t="s">
        <v>61</v>
      </c>
      <c r="C45" s="192" t="s">
        <v>3</v>
      </c>
      <c r="D45" s="270"/>
      <c r="E45" s="270"/>
      <c r="F45" s="182" t="s">
        <v>16</v>
      </c>
      <c r="G45" s="264">
        <v>1200</v>
      </c>
      <c r="H45" s="264">
        <v>9.9</v>
      </c>
      <c r="I45" s="180" t="s">
        <v>570</v>
      </c>
      <c r="J45" s="412">
        <f t="shared" si="4"/>
        <v>121.2121212121212</v>
      </c>
    </row>
    <row r="46" spans="1:10" s="2" customFormat="1" ht="21" customHeight="1" thickBot="1" x14ac:dyDescent="0.4">
      <c r="A46" s="491" t="s">
        <v>370</v>
      </c>
      <c r="B46" s="492"/>
      <c r="C46" s="492"/>
      <c r="D46" s="492"/>
      <c r="E46" s="492"/>
      <c r="F46" s="492"/>
      <c r="G46" s="492"/>
      <c r="H46" s="492"/>
      <c r="I46" s="493"/>
      <c r="J46" s="412"/>
    </row>
    <row r="47" spans="1:10" ht="21.75" customHeight="1" thickBot="1" x14ac:dyDescent="0.35">
      <c r="A47" s="129">
        <v>1</v>
      </c>
      <c r="B47" s="124" t="s">
        <v>600</v>
      </c>
      <c r="C47" s="225" t="s">
        <v>601</v>
      </c>
      <c r="D47" s="85"/>
      <c r="E47" s="226" t="s">
        <v>354</v>
      </c>
      <c r="F47" s="167" t="s">
        <v>672</v>
      </c>
      <c r="G47" s="167">
        <v>6250</v>
      </c>
      <c r="H47" s="167">
        <v>19.600000000000001</v>
      </c>
      <c r="I47" s="180" t="s">
        <v>570</v>
      </c>
      <c r="J47" s="412">
        <f t="shared" si="4"/>
        <v>318.87755102040813</v>
      </c>
    </row>
    <row r="48" spans="1:10" ht="21.75" customHeight="1" thickBot="1" x14ac:dyDescent="0.35">
      <c r="A48" s="130">
        <v>2</v>
      </c>
      <c r="B48" s="124" t="s">
        <v>602</v>
      </c>
      <c r="C48" s="225" t="s">
        <v>603</v>
      </c>
      <c r="D48" s="86"/>
      <c r="E48" s="107" t="s">
        <v>40</v>
      </c>
      <c r="F48" s="167" t="s">
        <v>672</v>
      </c>
      <c r="G48" s="96">
        <v>6050</v>
      </c>
      <c r="H48" s="96">
        <v>42.97</v>
      </c>
      <c r="I48" s="180" t="s">
        <v>570</v>
      </c>
      <c r="J48" s="412">
        <f t="shared" si="4"/>
        <v>140.79590411915291</v>
      </c>
    </row>
    <row r="49" spans="1:13" ht="21.75" customHeight="1" thickBot="1" x14ac:dyDescent="0.35">
      <c r="A49" s="130">
        <v>3</v>
      </c>
      <c r="B49" s="124" t="s">
        <v>602</v>
      </c>
      <c r="C49" s="225" t="s">
        <v>604</v>
      </c>
      <c r="D49" s="86"/>
      <c r="E49" s="107" t="s">
        <v>40</v>
      </c>
      <c r="F49" s="167" t="s">
        <v>672</v>
      </c>
      <c r="G49" s="96">
        <v>7200</v>
      </c>
      <c r="H49" s="96">
        <v>41.23</v>
      </c>
      <c r="I49" s="180" t="s">
        <v>570</v>
      </c>
      <c r="J49" s="412">
        <f t="shared" ref="J49" si="7">G49/H49</f>
        <v>174.63012369633762</v>
      </c>
    </row>
    <row r="50" spans="1:13" ht="21.75" customHeight="1" thickBot="1" x14ac:dyDescent="0.35">
      <c r="A50" s="130">
        <v>4</v>
      </c>
      <c r="B50" s="124" t="s">
        <v>671</v>
      </c>
      <c r="C50" s="225" t="s">
        <v>601</v>
      </c>
      <c r="D50" s="86"/>
      <c r="E50" s="107" t="s">
        <v>674</v>
      </c>
      <c r="F50" s="167" t="s">
        <v>673</v>
      </c>
      <c r="G50" s="96">
        <v>7750</v>
      </c>
      <c r="H50" s="96">
        <v>55.39</v>
      </c>
      <c r="I50" s="180" t="s">
        <v>570</v>
      </c>
      <c r="J50" s="412">
        <f t="shared" ref="J50" si="8">G50/H50</f>
        <v>139.91695251850516</v>
      </c>
    </row>
    <row r="51" spans="1:13" ht="21.75" customHeight="1" thickBot="1" x14ac:dyDescent="0.35">
      <c r="A51" s="130">
        <v>5</v>
      </c>
      <c r="B51" s="124" t="s">
        <v>675</v>
      </c>
      <c r="C51" s="225" t="s">
        <v>603</v>
      </c>
      <c r="D51" s="86"/>
      <c r="E51" s="107" t="s">
        <v>40</v>
      </c>
      <c r="F51" s="167" t="s">
        <v>673</v>
      </c>
      <c r="G51" s="96">
        <v>7500</v>
      </c>
      <c r="H51" s="96">
        <v>52.6</v>
      </c>
      <c r="I51" s="180" t="s">
        <v>570</v>
      </c>
      <c r="J51" s="412">
        <f t="shared" ref="J51" si="9">G51/H51</f>
        <v>142.58555133079847</v>
      </c>
    </row>
    <row r="52" spans="1:13" ht="21.75" customHeight="1" thickBot="1" x14ac:dyDescent="0.35">
      <c r="A52" s="130">
        <v>6</v>
      </c>
      <c r="B52" s="124" t="s">
        <v>675</v>
      </c>
      <c r="C52" s="225" t="s">
        <v>604</v>
      </c>
      <c r="D52" s="86"/>
      <c r="E52" s="107" t="s">
        <v>40</v>
      </c>
      <c r="F52" s="167" t="s">
        <v>673</v>
      </c>
      <c r="G52" s="96">
        <v>8750</v>
      </c>
      <c r="H52" s="96">
        <v>53.31</v>
      </c>
      <c r="I52" s="180" t="s">
        <v>570</v>
      </c>
      <c r="J52" s="412">
        <f t="shared" ref="J52" si="10">G52/H52</f>
        <v>164.13430876008252</v>
      </c>
    </row>
    <row r="53" spans="1:13" ht="21.75" customHeight="1" thickBot="1" x14ac:dyDescent="0.35">
      <c r="A53" s="130">
        <v>7</v>
      </c>
      <c r="B53" s="102" t="s">
        <v>53</v>
      </c>
      <c r="C53" s="174" t="s">
        <v>52</v>
      </c>
      <c r="D53" s="174"/>
      <c r="E53" s="107" t="s">
        <v>57</v>
      </c>
      <c r="F53" s="52" t="s">
        <v>54</v>
      </c>
      <c r="G53" s="52">
        <v>2900</v>
      </c>
      <c r="H53" s="52">
        <v>19.600000000000001</v>
      </c>
      <c r="I53" s="180" t="s">
        <v>570</v>
      </c>
      <c r="J53" s="412">
        <f t="shared" si="4"/>
        <v>147.95918367346937</v>
      </c>
    </row>
    <row r="54" spans="1:13" ht="21.75" customHeight="1" thickBot="1" x14ac:dyDescent="0.35">
      <c r="A54" s="130">
        <v>8</v>
      </c>
      <c r="B54" s="102" t="s">
        <v>676</v>
      </c>
      <c r="C54" s="415" t="s">
        <v>654</v>
      </c>
      <c r="D54" s="415"/>
      <c r="E54" s="107"/>
      <c r="F54" s="52" t="s">
        <v>655</v>
      </c>
      <c r="G54" s="52">
        <v>3250</v>
      </c>
      <c r="H54" s="52">
        <v>8.9499999999999993</v>
      </c>
      <c r="I54" s="180" t="s">
        <v>570</v>
      </c>
      <c r="J54" s="412">
        <f t="shared" ref="J54" si="11">G54/H54</f>
        <v>363.12849162011179</v>
      </c>
    </row>
    <row r="55" spans="1:13" ht="21.75" customHeight="1" thickBot="1" x14ac:dyDescent="0.35">
      <c r="A55" s="130">
        <v>9</v>
      </c>
      <c r="B55" s="102" t="s">
        <v>677</v>
      </c>
      <c r="C55" s="435" t="s">
        <v>654</v>
      </c>
      <c r="D55" s="435"/>
      <c r="E55" s="107"/>
      <c r="F55" s="52" t="s">
        <v>678</v>
      </c>
      <c r="G55" s="52">
        <v>2250</v>
      </c>
      <c r="H55" s="52">
        <v>8.5</v>
      </c>
      <c r="I55" s="180" t="s">
        <v>570</v>
      </c>
      <c r="J55" s="412">
        <f t="shared" ref="J55" si="12">G55/H55</f>
        <v>264.70588235294116</v>
      </c>
    </row>
    <row r="56" spans="1:13" ht="21.75" customHeight="1" thickBot="1" x14ac:dyDescent="0.35">
      <c r="A56" s="222">
        <v>10</v>
      </c>
      <c r="B56" s="98" t="s">
        <v>215</v>
      </c>
      <c r="C56" s="223" t="s">
        <v>216</v>
      </c>
      <c r="D56" s="224"/>
      <c r="E56" s="56"/>
      <c r="F56" s="59" t="s">
        <v>217</v>
      </c>
      <c r="G56" s="59">
        <v>6050</v>
      </c>
      <c r="H56" s="169">
        <v>49.38</v>
      </c>
      <c r="I56" s="180" t="s">
        <v>570</v>
      </c>
      <c r="J56" s="412">
        <f t="shared" si="4"/>
        <v>122.51923855812069</v>
      </c>
    </row>
    <row r="57" spans="1:13" ht="21.75" customHeight="1" thickBot="1" x14ac:dyDescent="0.35">
      <c r="A57" s="222">
        <v>11</v>
      </c>
      <c r="B57" s="98" t="s">
        <v>215</v>
      </c>
      <c r="C57" s="199" t="s">
        <v>605</v>
      </c>
      <c r="D57" s="224"/>
      <c r="E57" s="56"/>
      <c r="F57" s="59" t="s">
        <v>217</v>
      </c>
      <c r="G57" s="59">
        <v>8800</v>
      </c>
      <c r="H57" s="169">
        <v>50.1</v>
      </c>
      <c r="I57" s="180" t="s">
        <v>570</v>
      </c>
      <c r="J57" s="412">
        <f t="shared" ref="J57:J58" si="13">G57/H57</f>
        <v>175.64870259481037</v>
      </c>
    </row>
    <row r="58" spans="1:13" ht="42" customHeight="1" thickBot="1" x14ac:dyDescent="0.35">
      <c r="A58" s="222">
        <v>12</v>
      </c>
      <c r="B58" s="98" t="s">
        <v>649</v>
      </c>
      <c r="C58" s="199" t="s">
        <v>650</v>
      </c>
      <c r="D58" s="224"/>
      <c r="E58" s="107" t="s">
        <v>651</v>
      </c>
      <c r="F58" s="431" t="s">
        <v>679</v>
      </c>
      <c r="G58" s="59">
        <v>29000</v>
      </c>
      <c r="H58" s="519">
        <v>123.13</v>
      </c>
      <c r="I58" s="180" t="s">
        <v>570</v>
      </c>
      <c r="J58" s="412">
        <f t="shared" si="13"/>
        <v>235.52343052058799</v>
      </c>
    </row>
    <row r="59" spans="1:13" ht="39" customHeight="1" thickBot="1" x14ac:dyDescent="0.35">
      <c r="A59" s="222">
        <v>13</v>
      </c>
      <c r="B59" s="98" t="s">
        <v>652</v>
      </c>
      <c r="C59" s="432" t="s">
        <v>653</v>
      </c>
      <c r="D59" s="224"/>
      <c r="E59" s="107" t="s">
        <v>40</v>
      </c>
      <c r="F59" s="431" t="s">
        <v>679</v>
      </c>
      <c r="G59" s="59">
        <v>32000</v>
      </c>
      <c r="H59" s="519">
        <v>121</v>
      </c>
      <c r="I59" s="180" t="s">
        <v>570</v>
      </c>
      <c r="J59" s="412">
        <f t="shared" si="4"/>
        <v>264.46280991735534</v>
      </c>
    </row>
    <row r="60" spans="1:13" ht="24" thickBot="1" x14ac:dyDescent="0.4">
      <c r="A60" s="520" t="s">
        <v>680</v>
      </c>
      <c r="B60" s="521"/>
      <c r="C60" s="521"/>
      <c r="D60" s="521"/>
      <c r="E60" s="521"/>
      <c r="F60" s="521"/>
      <c r="G60" s="521"/>
      <c r="H60" s="521"/>
      <c r="I60" s="522"/>
      <c r="J60" s="412"/>
      <c r="K60" s="2"/>
      <c r="L60" s="2"/>
      <c r="M60" s="5"/>
    </row>
    <row r="61" spans="1:13" ht="21" thickBot="1" x14ac:dyDescent="0.35">
      <c r="A61" s="126">
        <v>1</v>
      </c>
      <c r="B61" s="145" t="s">
        <v>681</v>
      </c>
      <c r="C61" s="225" t="s">
        <v>682</v>
      </c>
      <c r="D61" s="523"/>
      <c r="E61" s="524"/>
      <c r="F61" s="108" t="s">
        <v>683</v>
      </c>
      <c r="G61" s="99">
        <v>300</v>
      </c>
      <c r="H61" s="525">
        <v>2.56</v>
      </c>
      <c r="I61" s="180" t="s">
        <v>570</v>
      </c>
      <c r="J61" s="412" t="e">
        <f t="shared" ref="J61:J79" si="14">H61/I61</f>
        <v>#VALUE!</v>
      </c>
      <c r="L61" s="2"/>
      <c r="M61" s="5"/>
    </row>
    <row r="62" spans="1:13" ht="19.5" thickBot="1" x14ac:dyDescent="0.35">
      <c r="A62" s="526">
        <v>2</v>
      </c>
      <c r="B62" s="527" t="s">
        <v>684</v>
      </c>
      <c r="C62" s="528" t="s">
        <v>685</v>
      </c>
      <c r="D62" s="529"/>
      <c r="E62" s="529" t="s">
        <v>686</v>
      </c>
      <c r="F62" s="530" t="s">
        <v>687</v>
      </c>
      <c r="G62" s="531">
        <v>565</v>
      </c>
      <c r="H62" s="532">
        <v>4.9000000000000004</v>
      </c>
      <c r="I62" s="180" t="s">
        <v>570</v>
      </c>
      <c r="J62" s="412" t="e">
        <f t="shared" si="14"/>
        <v>#VALUE!</v>
      </c>
      <c r="L62" s="2"/>
      <c r="M62" s="5"/>
    </row>
    <row r="63" spans="1:13" ht="21" thickBot="1" x14ac:dyDescent="0.35">
      <c r="A63" s="127">
        <v>3</v>
      </c>
      <c r="B63" s="102" t="s">
        <v>688</v>
      </c>
      <c r="C63" s="436" t="s">
        <v>689</v>
      </c>
      <c r="D63" s="533"/>
      <c r="E63" s="534"/>
      <c r="F63" s="106" t="s">
        <v>690</v>
      </c>
      <c r="G63" s="52">
        <v>123</v>
      </c>
      <c r="H63" s="535">
        <v>1.45</v>
      </c>
      <c r="I63" s="180" t="s">
        <v>570</v>
      </c>
      <c r="J63" s="412" t="e">
        <f t="shared" si="14"/>
        <v>#VALUE!</v>
      </c>
      <c r="L63" s="2"/>
      <c r="M63" s="5"/>
    </row>
    <row r="64" spans="1:13" ht="21" thickBot="1" x14ac:dyDescent="0.35">
      <c r="A64" s="127">
        <v>4</v>
      </c>
      <c r="B64" s="102" t="s">
        <v>691</v>
      </c>
      <c r="C64" s="436" t="s">
        <v>692</v>
      </c>
      <c r="D64" s="533"/>
      <c r="E64" s="534"/>
      <c r="F64" s="106" t="s">
        <v>693</v>
      </c>
      <c r="G64" s="52">
        <v>500</v>
      </c>
      <c r="H64" s="535">
        <v>2</v>
      </c>
      <c r="I64" s="180" t="s">
        <v>570</v>
      </c>
      <c r="J64" s="412" t="e">
        <f t="shared" si="14"/>
        <v>#VALUE!</v>
      </c>
      <c r="L64" s="2"/>
      <c r="M64" s="5"/>
    </row>
    <row r="65" spans="1:13" ht="21" thickBot="1" x14ac:dyDescent="0.35">
      <c r="A65" s="127">
        <v>5</v>
      </c>
      <c r="B65" s="102" t="s">
        <v>694</v>
      </c>
      <c r="C65" s="436" t="s">
        <v>692</v>
      </c>
      <c r="D65" s="533"/>
      <c r="E65" s="534"/>
      <c r="F65" s="106" t="s">
        <v>695</v>
      </c>
      <c r="G65" s="52">
        <v>490</v>
      </c>
      <c r="H65" s="535">
        <v>2.21</v>
      </c>
      <c r="I65" s="180" t="s">
        <v>570</v>
      </c>
      <c r="J65" s="412" t="e">
        <f t="shared" si="14"/>
        <v>#VALUE!</v>
      </c>
      <c r="L65" s="2"/>
      <c r="M65" s="5"/>
    </row>
    <row r="66" spans="1:13" ht="21" thickBot="1" x14ac:dyDescent="0.35">
      <c r="A66" s="127">
        <v>6</v>
      </c>
      <c r="B66" s="102" t="s">
        <v>696</v>
      </c>
      <c r="C66" s="436" t="s">
        <v>692</v>
      </c>
      <c r="D66" s="533"/>
      <c r="E66" s="534"/>
      <c r="F66" s="536" t="s">
        <v>697</v>
      </c>
      <c r="G66" s="52">
        <v>570</v>
      </c>
      <c r="H66" s="535">
        <v>3</v>
      </c>
      <c r="I66" s="180" t="s">
        <v>570</v>
      </c>
      <c r="J66" s="537" t="e">
        <f t="shared" si="14"/>
        <v>#VALUE!</v>
      </c>
      <c r="L66" s="2"/>
      <c r="M66" s="5"/>
    </row>
    <row r="67" spans="1:13" ht="21" thickBot="1" x14ac:dyDescent="0.35">
      <c r="A67" s="127">
        <v>7</v>
      </c>
      <c r="B67" s="102" t="s">
        <v>698</v>
      </c>
      <c r="C67" s="436" t="s">
        <v>692</v>
      </c>
      <c r="D67" s="533"/>
      <c r="E67" s="538"/>
      <c r="F67" s="536" t="s">
        <v>699</v>
      </c>
      <c r="G67" s="52">
        <v>600</v>
      </c>
      <c r="H67" s="535">
        <v>3.9</v>
      </c>
      <c r="I67" s="180" t="s">
        <v>570</v>
      </c>
      <c r="J67" s="537" t="e">
        <f t="shared" si="14"/>
        <v>#VALUE!</v>
      </c>
      <c r="L67" s="2"/>
      <c r="M67" s="5"/>
    </row>
    <row r="68" spans="1:13" ht="21" thickBot="1" x14ac:dyDescent="0.35">
      <c r="A68" s="127">
        <v>8</v>
      </c>
      <c r="B68" s="102" t="s">
        <v>700</v>
      </c>
      <c r="C68" s="436" t="s">
        <v>692</v>
      </c>
      <c r="D68" s="533"/>
      <c r="E68" s="534"/>
      <c r="F68" s="536" t="s">
        <v>701</v>
      </c>
      <c r="G68" s="52">
        <v>650</v>
      </c>
      <c r="H68" s="535">
        <v>5.22</v>
      </c>
      <c r="I68" s="180" t="s">
        <v>570</v>
      </c>
      <c r="J68" s="537" t="e">
        <f t="shared" si="14"/>
        <v>#VALUE!</v>
      </c>
      <c r="K68" s="539"/>
      <c r="L68" s="2"/>
      <c r="M68" s="5"/>
    </row>
    <row r="69" spans="1:13" ht="21" thickBot="1" x14ac:dyDescent="0.35">
      <c r="A69" s="127">
        <v>9</v>
      </c>
      <c r="B69" s="102" t="s">
        <v>702</v>
      </c>
      <c r="C69" s="436" t="s">
        <v>692</v>
      </c>
      <c r="D69" s="533"/>
      <c r="E69" s="534"/>
      <c r="F69" s="536" t="s">
        <v>703</v>
      </c>
      <c r="G69" s="52">
        <v>900</v>
      </c>
      <c r="H69" s="535">
        <v>8.1999999999999993</v>
      </c>
      <c r="I69" s="180" t="s">
        <v>570</v>
      </c>
      <c r="J69" s="537" t="e">
        <f t="shared" si="14"/>
        <v>#VALUE!</v>
      </c>
      <c r="K69" s="539"/>
      <c r="L69" s="2"/>
      <c r="M69" s="5"/>
    </row>
    <row r="70" spans="1:13" ht="19.5" thickBot="1" x14ac:dyDescent="0.35">
      <c r="A70" s="127">
        <v>10</v>
      </c>
      <c r="B70" s="102" t="s">
        <v>704</v>
      </c>
      <c r="C70" s="436" t="s">
        <v>705</v>
      </c>
      <c r="D70" s="18" t="s">
        <v>88</v>
      </c>
      <c r="E70" s="534"/>
      <c r="F70" s="536" t="s">
        <v>706</v>
      </c>
      <c r="G70" s="52">
        <v>525</v>
      </c>
      <c r="H70" s="535">
        <v>3</v>
      </c>
      <c r="I70" s="180" t="s">
        <v>570</v>
      </c>
      <c r="J70" s="537" t="e">
        <f t="shared" si="14"/>
        <v>#VALUE!</v>
      </c>
      <c r="K70" s="539"/>
      <c r="L70" s="2"/>
      <c r="M70" s="5"/>
    </row>
    <row r="71" spans="1:13" ht="19.5" thickBot="1" x14ac:dyDescent="0.35">
      <c r="A71" s="127">
        <v>11</v>
      </c>
      <c r="B71" s="102" t="s">
        <v>707</v>
      </c>
      <c r="C71" s="436" t="s">
        <v>708</v>
      </c>
      <c r="D71" s="18" t="s">
        <v>88</v>
      </c>
      <c r="E71" s="534"/>
      <c r="F71" s="536" t="s">
        <v>709</v>
      </c>
      <c r="G71" s="52">
        <v>510</v>
      </c>
      <c r="H71" s="535">
        <v>2.9</v>
      </c>
      <c r="I71" s="180" t="s">
        <v>570</v>
      </c>
      <c r="J71" s="537" t="e">
        <f t="shared" si="14"/>
        <v>#VALUE!</v>
      </c>
      <c r="K71" s="539"/>
      <c r="L71" s="2"/>
      <c r="M71" s="5"/>
    </row>
    <row r="72" spans="1:13" ht="19.5" thickBot="1" x14ac:dyDescent="0.35">
      <c r="A72" s="127">
        <v>12</v>
      </c>
      <c r="B72" s="102" t="s">
        <v>710</v>
      </c>
      <c r="C72" s="436" t="s">
        <v>711</v>
      </c>
      <c r="D72" s="18" t="s">
        <v>88</v>
      </c>
      <c r="E72" s="534"/>
      <c r="F72" s="536" t="s">
        <v>712</v>
      </c>
      <c r="G72" s="52">
        <v>380</v>
      </c>
      <c r="H72" s="535">
        <v>2.14</v>
      </c>
      <c r="I72" s="180" t="s">
        <v>570</v>
      </c>
      <c r="J72" s="537" t="e">
        <f t="shared" si="14"/>
        <v>#VALUE!</v>
      </c>
      <c r="K72" s="539"/>
      <c r="L72" s="2"/>
      <c r="M72" s="5"/>
    </row>
    <row r="73" spans="1:13" ht="19.5" thickBot="1" x14ac:dyDescent="0.35">
      <c r="A73" s="127">
        <v>13</v>
      </c>
      <c r="B73" s="102" t="s">
        <v>713</v>
      </c>
      <c r="C73" s="436" t="s">
        <v>714</v>
      </c>
      <c r="D73" s="18" t="s">
        <v>88</v>
      </c>
      <c r="E73" s="534"/>
      <c r="F73" s="536" t="s">
        <v>715</v>
      </c>
      <c r="G73" s="52">
        <v>3370</v>
      </c>
      <c r="H73" s="535">
        <v>16.399999999999999</v>
      </c>
      <c r="I73" s="180" t="s">
        <v>570</v>
      </c>
      <c r="J73" s="537" t="e">
        <f t="shared" si="14"/>
        <v>#VALUE!</v>
      </c>
      <c r="K73" s="539"/>
      <c r="L73" s="2"/>
      <c r="M73" s="5"/>
    </row>
    <row r="74" spans="1:13" ht="19.5" thickBot="1" x14ac:dyDescent="0.35">
      <c r="A74" s="526">
        <v>14</v>
      </c>
      <c r="B74" s="527" t="s">
        <v>716</v>
      </c>
      <c r="C74" s="528" t="s">
        <v>717</v>
      </c>
      <c r="D74" s="529" t="s">
        <v>686</v>
      </c>
      <c r="E74" s="541" t="s">
        <v>718</v>
      </c>
      <c r="F74" s="530" t="s">
        <v>719</v>
      </c>
      <c r="G74" s="531">
        <v>390</v>
      </c>
      <c r="H74" s="532">
        <v>5.04</v>
      </c>
      <c r="I74" s="180" t="s">
        <v>570</v>
      </c>
      <c r="J74" s="412" t="e">
        <f t="shared" si="14"/>
        <v>#VALUE!</v>
      </c>
      <c r="L74" s="2"/>
      <c r="M74" s="5"/>
    </row>
    <row r="75" spans="1:13" ht="19.5" thickBot="1" x14ac:dyDescent="0.35">
      <c r="A75" s="526">
        <v>15</v>
      </c>
      <c r="B75" s="527" t="s">
        <v>720</v>
      </c>
      <c r="C75" s="528" t="s">
        <v>721</v>
      </c>
      <c r="D75" s="529" t="s">
        <v>686</v>
      </c>
      <c r="E75" s="541" t="s">
        <v>718</v>
      </c>
      <c r="F75" s="530" t="s">
        <v>722</v>
      </c>
      <c r="G75" s="531">
        <v>150</v>
      </c>
      <c r="H75" s="532">
        <v>1.56</v>
      </c>
      <c r="I75" s="180" t="s">
        <v>570</v>
      </c>
      <c r="J75" s="412" t="e">
        <f t="shared" si="14"/>
        <v>#VALUE!</v>
      </c>
      <c r="L75" s="2"/>
      <c r="M75" s="5"/>
    </row>
    <row r="76" spans="1:13" ht="21" thickBot="1" x14ac:dyDescent="0.35">
      <c r="A76" s="127">
        <v>16</v>
      </c>
      <c r="B76" s="102" t="s">
        <v>723</v>
      </c>
      <c r="C76" s="436" t="s">
        <v>724</v>
      </c>
      <c r="D76" s="533"/>
      <c r="E76" s="542"/>
      <c r="F76" s="106" t="s">
        <v>725</v>
      </c>
      <c r="G76" s="52">
        <v>120</v>
      </c>
      <c r="H76" s="535">
        <v>1.44</v>
      </c>
      <c r="I76" s="180" t="s">
        <v>570</v>
      </c>
      <c r="J76" s="412" t="e">
        <f t="shared" si="14"/>
        <v>#VALUE!</v>
      </c>
      <c r="L76" s="2"/>
      <c r="M76" s="5"/>
    </row>
    <row r="77" spans="1:13" ht="21" thickBot="1" x14ac:dyDescent="0.35">
      <c r="A77" s="128">
        <v>17</v>
      </c>
      <c r="B77" s="103" t="s">
        <v>726</v>
      </c>
      <c r="C77" s="518" t="s">
        <v>727</v>
      </c>
      <c r="D77" s="543"/>
      <c r="E77" s="544"/>
      <c r="F77" s="536" t="s">
        <v>728</v>
      </c>
      <c r="G77" s="54">
        <v>230</v>
      </c>
      <c r="H77" s="545">
        <v>2.85</v>
      </c>
      <c r="I77" s="180" t="s">
        <v>570</v>
      </c>
      <c r="J77" s="412" t="e">
        <f t="shared" si="14"/>
        <v>#VALUE!</v>
      </c>
      <c r="K77" s="539"/>
      <c r="L77" s="2"/>
      <c r="M77" s="5"/>
    </row>
    <row r="78" spans="1:13" ht="21" thickBot="1" x14ac:dyDescent="0.35">
      <c r="A78" s="127">
        <v>18</v>
      </c>
      <c r="B78" s="102" t="s">
        <v>729</v>
      </c>
      <c r="C78" s="518" t="s">
        <v>730</v>
      </c>
      <c r="D78" s="533"/>
      <c r="E78" s="544"/>
      <c r="F78" s="106" t="s">
        <v>731</v>
      </c>
      <c r="G78" s="52">
        <v>350</v>
      </c>
      <c r="H78" s="535">
        <v>4.05</v>
      </c>
      <c r="I78" s="180" t="s">
        <v>570</v>
      </c>
      <c r="J78" s="412" t="e">
        <f t="shared" si="14"/>
        <v>#VALUE!</v>
      </c>
      <c r="K78" s="539"/>
      <c r="L78" s="2"/>
      <c r="M78" s="5"/>
    </row>
    <row r="79" spans="1:13" ht="21" thickBot="1" x14ac:dyDescent="0.35">
      <c r="A79" s="227">
        <v>19</v>
      </c>
      <c r="B79" s="98" t="s">
        <v>732</v>
      </c>
      <c r="C79" s="546" t="s">
        <v>733</v>
      </c>
      <c r="D79" s="57"/>
      <c r="E79" s="547"/>
      <c r="F79" s="58" t="s">
        <v>734</v>
      </c>
      <c r="G79" s="59">
        <v>120</v>
      </c>
      <c r="H79" s="548">
        <v>1.04</v>
      </c>
      <c r="I79" s="180" t="s">
        <v>570</v>
      </c>
      <c r="J79" s="412" t="e">
        <f t="shared" si="14"/>
        <v>#VALUE!</v>
      </c>
      <c r="K79" s="539"/>
      <c r="L79" s="2"/>
      <c r="M79" s="5"/>
    </row>
    <row r="80" spans="1:13" ht="18.75" x14ac:dyDescent="0.3">
      <c r="A80" s="109" t="s">
        <v>124</v>
      </c>
      <c r="B80" s="110" t="s">
        <v>518</v>
      </c>
      <c r="C80" s="61"/>
      <c r="D80" s="111"/>
      <c r="E80" s="110"/>
      <c r="F80" s="112"/>
      <c r="G80" s="112"/>
      <c r="H80" s="112"/>
      <c r="I80" s="112"/>
      <c r="J80" s="113"/>
    </row>
    <row r="81" spans="1:13" ht="18.75" x14ac:dyDescent="0.3">
      <c r="A81" s="109" t="s">
        <v>204</v>
      </c>
      <c r="B81" s="110" t="s">
        <v>214</v>
      </c>
      <c r="C81" s="61"/>
      <c r="D81" s="111"/>
      <c r="E81" s="110"/>
      <c r="F81" s="112"/>
      <c r="G81" s="112"/>
      <c r="H81" s="112"/>
      <c r="I81" s="112"/>
      <c r="J81" s="113"/>
    </row>
    <row r="82" spans="1:13" ht="18.75" x14ac:dyDescent="0.3">
      <c r="A82" s="109" t="s">
        <v>735</v>
      </c>
      <c r="B82" s="110" t="s">
        <v>736</v>
      </c>
      <c r="C82" s="61"/>
      <c r="D82" s="111"/>
      <c r="E82" s="110"/>
      <c r="F82" s="112"/>
      <c r="G82" s="112"/>
      <c r="H82" s="112"/>
      <c r="I82" s="112"/>
      <c r="J82" s="113"/>
    </row>
    <row r="83" spans="1:13" ht="18.75" x14ac:dyDescent="0.3">
      <c r="A83" s="114" t="s">
        <v>28</v>
      </c>
      <c r="B83" s="110" t="s">
        <v>116</v>
      </c>
      <c r="C83" s="115"/>
      <c r="D83" s="116"/>
      <c r="E83" s="61"/>
      <c r="F83" s="61"/>
      <c r="G83" s="549"/>
      <c r="I83" s="117"/>
      <c r="J83" s="118"/>
    </row>
    <row r="84" spans="1:13" ht="20.25" x14ac:dyDescent="0.3">
      <c r="A84" s="111"/>
      <c r="B84" s="494" t="s">
        <v>39</v>
      </c>
      <c r="C84" s="494"/>
      <c r="D84" s="494"/>
      <c r="E84" s="494"/>
      <c r="F84" s="494"/>
      <c r="G84" s="494"/>
      <c r="H84" s="494"/>
      <c r="I84" s="494"/>
      <c r="J84" s="494"/>
    </row>
    <row r="85" spans="1:13" ht="21" thickBot="1" x14ac:dyDescent="0.35">
      <c r="A85" s="111"/>
      <c r="B85" s="433"/>
      <c r="C85" s="434"/>
      <c r="D85" s="434"/>
      <c r="E85" s="434"/>
      <c r="F85" s="434"/>
      <c r="G85" s="434"/>
      <c r="H85" s="434"/>
      <c r="I85" s="434"/>
      <c r="J85" s="434"/>
    </row>
    <row r="86" spans="1:13" ht="18.75" x14ac:dyDescent="0.3">
      <c r="A86" s="122"/>
      <c r="B86" s="550" t="s">
        <v>41</v>
      </c>
      <c r="C86" s="551" t="s">
        <v>33</v>
      </c>
      <c r="D86" s="552" t="s">
        <v>37</v>
      </c>
      <c r="E86" s="553" t="s">
        <v>737</v>
      </c>
      <c r="F86" s="554" t="s">
        <v>157</v>
      </c>
      <c r="G86" s="555"/>
      <c r="H86" s="556" t="s">
        <v>205</v>
      </c>
      <c r="I86" s="117"/>
    </row>
    <row r="87" spans="1:13" ht="18.75" x14ac:dyDescent="0.3">
      <c r="A87" s="122"/>
      <c r="B87" s="557" t="s">
        <v>42</v>
      </c>
      <c r="C87" s="25" t="s">
        <v>34</v>
      </c>
      <c r="D87" s="558" t="s">
        <v>65</v>
      </c>
      <c r="E87" s="559" t="s">
        <v>738</v>
      </c>
      <c r="F87" s="560" t="s">
        <v>158</v>
      </c>
      <c r="G87" s="119"/>
      <c r="H87" s="561" t="s">
        <v>206</v>
      </c>
      <c r="I87" s="117"/>
    </row>
    <row r="88" spans="1:13" ht="18.75" x14ac:dyDescent="0.3">
      <c r="A88" s="122"/>
      <c r="B88" s="557" t="s">
        <v>43</v>
      </c>
      <c r="C88" s="25" t="s">
        <v>35</v>
      </c>
      <c r="D88" s="558" t="s">
        <v>32</v>
      </c>
      <c r="E88" s="559" t="s">
        <v>739</v>
      </c>
      <c r="F88" s="560" t="s">
        <v>207</v>
      </c>
      <c r="G88" s="119"/>
      <c r="H88" s="561" t="s">
        <v>159</v>
      </c>
      <c r="I88" s="117"/>
      <c r="J88" s="84"/>
      <c r="K88" s="84"/>
      <c r="L88" s="84"/>
    </row>
    <row r="89" spans="1:13" ht="18.75" x14ac:dyDescent="0.3">
      <c r="A89" s="122"/>
      <c r="B89" s="557" t="s">
        <v>45</v>
      </c>
      <c r="C89" s="25" t="s">
        <v>36</v>
      </c>
      <c r="D89" s="560" t="s">
        <v>82</v>
      </c>
      <c r="E89" s="559" t="s">
        <v>740</v>
      </c>
      <c r="F89" s="560" t="s">
        <v>208</v>
      </c>
      <c r="G89" s="119"/>
      <c r="H89" s="561" t="s">
        <v>156</v>
      </c>
      <c r="I89" s="117"/>
      <c r="J89" s="84"/>
      <c r="K89" s="84"/>
      <c r="L89" s="84"/>
    </row>
    <row r="90" spans="1:13" ht="18.75" x14ac:dyDescent="0.3">
      <c r="A90" s="122"/>
      <c r="B90" s="557" t="s">
        <v>40</v>
      </c>
      <c r="C90" s="25" t="s">
        <v>114</v>
      </c>
      <c r="D90" s="560" t="s">
        <v>209</v>
      </c>
      <c r="E90" s="559" t="s">
        <v>741</v>
      </c>
      <c r="F90" s="560" t="s">
        <v>237</v>
      </c>
      <c r="G90" s="119"/>
      <c r="H90" s="561" t="s">
        <v>233</v>
      </c>
      <c r="I90" s="117"/>
      <c r="J90" s="84"/>
      <c r="K90" s="84"/>
      <c r="L90" s="84"/>
    </row>
    <row r="91" spans="1:13" ht="18.75" x14ac:dyDescent="0.3">
      <c r="A91" s="122"/>
      <c r="B91" s="557" t="s">
        <v>145</v>
      </c>
      <c r="C91" s="25" t="s">
        <v>144</v>
      </c>
      <c r="D91" s="560" t="s">
        <v>210</v>
      </c>
      <c r="E91" s="559" t="s">
        <v>742</v>
      </c>
      <c r="F91" s="560" t="s">
        <v>238</v>
      </c>
      <c r="G91" s="119"/>
      <c r="H91" s="561" t="s">
        <v>431</v>
      </c>
      <c r="I91" s="117"/>
    </row>
    <row r="92" spans="1:13" ht="18.75" x14ac:dyDescent="0.3">
      <c r="A92" s="122"/>
      <c r="B92" s="557" t="s">
        <v>44</v>
      </c>
      <c r="C92" s="562" t="s">
        <v>31</v>
      </c>
      <c r="D92" s="558" t="s">
        <v>147</v>
      </c>
      <c r="E92" s="559" t="s">
        <v>743</v>
      </c>
      <c r="F92" s="560" t="s">
        <v>213</v>
      </c>
      <c r="G92" s="123"/>
      <c r="H92" s="561" t="s">
        <v>212</v>
      </c>
      <c r="I92" s="117"/>
      <c r="J92" s="2"/>
      <c r="K92" s="2"/>
      <c r="L92" s="2"/>
    </row>
    <row r="93" spans="1:13" ht="18.75" x14ac:dyDescent="0.3">
      <c r="B93" s="557" t="s">
        <v>744</v>
      </c>
      <c r="C93" s="562" t="s">
        <v>745</v>
      </c>
      <c r="D93" s="558" t="s">
        <v>148</v>
      </c>
      <c r="E93" s="559" t="s">
        <v>71</v>
      </c>
      <c r="F93" s="563" t="s">
        <v>340</v>
      </c>
      <c r="G93" s="564"/>
      <c r="H93" s="565" t="s">
        <v>354</v>
      </c>
      <c r="I93" s="117"/>
      <c r="J93" s="2"/>
      <c r="K93" s="2"/>
      <c r="L93" s="2"/>
    </row>
    <row r="94" spans="1:13" ht="16.899999999999999" customHeight="1" x14ac:dyDescent="0.3">
      <c r="B94" s="557" t="s">
        <v>746</v>
      </c>
      <c r="C94" s="562" t="s">
        <v>747</v>
      </c>
      <c r="D94" s="558" t="s">
        <v>149</v>
      </c>
      <c r="E94" s="559" t="s">
        <v>72</v>
      </c>
      <c r="F94" s="566" t="s">
        <v>748</v>
      </c>
      <c r="G94" s="567"/>
      <c r="H94" s="565" t="s">
        <v>749</v>
      </c>
      <c r="I94" s="117"/>
      <c r="J94" s="2"/>
      <c r="K94" s="2"/>
      <c r="L94" s="2"/>
    </row>
    <row r="95" spans="1:13" ht="20.45" customHeight="1" thickBot="1" x14ac:dyDescent="0.35">
      <c r="A95" s="111"/>
      <c r="B95" s="568" t="s">
        <v>750</v>
      </c>
      <c r="C95" s="569" t="s">
        <v>751</v>
      </c>
      <c r="D95" s="570" t="s">
        <v>295</v>
      </c>
      <c r="E95" s="571" t="s">
        <v>57</v>
      </c>
      <c r="F95" s="572" t="s">
        <v>752</v>
      </c>
      <c r="G95" s="573"/>
      <c r="H95" s="574"/>
      <c r="I95" s="117"/>
      <c r="J95" s="2"/>
      <c r="K95" s="2"/>
      <c r="L95" s="2"/>
    </row>
    <row r="96" spans="1:13" ht="18.75" x14ac:dyDescent="0.3">
      <c r="A96" s="120" t="s">
        <v>28</v>
      </c>
      <c r="B96" s="120" t="s">
        <v>135</v>
      </c>
      <c r="C96" s="121"/>
      <c r="D96" s="120"/>
      <c r="E96" s="2"/>
      <c r="F96" s="2"/>
      <c r="G96" s="2"/>
      <c r="H96" s="1"/>
      <c r="I96" s="170"/>
      <c r="J96" s="2"/>
      <c r="K96" s="2"/>
      <c r="L96" s="2"/>
      <c r="M96" s="2"/>
    </row>
    <row r="97" spans="1:13" ht="18.75" x14ac:dyDescent="0.3">
      <c r="A97" s="84" t="s">
        <v>28</v>
      </c>
      <c r="B97" s="120" t="s">
        <v>136</v>
      </c>
      <c r="C97" s="120"/>
      <c r="D97" s="84"/>
      <c r="E97" s="84"/>
      <c r="F97" s="2"/>
      <c r="G97" s="111"/>
      <c r="H97" s="2"/>
      <c r="I97" s="2"/>
      <c r="J97" s="2"/>
      <c r="K97" s="2"/>
      <c r="L97" s="2"/>
      <c r="M97" s="2"/>
    </row>
    <row r="98" spans="1:13" ht="20.25" x14ac:dyDescent="0.3">
      <c r="A98" s="84" t="s">
        <v>28</v>
      </c>
      <c r="B98" s="156" t="s">
        <v>753</v>
      </c>
      <c r="C98" s="84"/>
      <c r="D98" s="2"/>
      <c r="G98" s="117"/>
      <c r="H98"/>
      <c r="I98" s="6"/>
    </row>
    <row r="99" spans="1:13" ht="20.25" x14ac:dyDescent="0.3">
      <c r="E99" s="6"/>
    </row>
    <row r="100" spans="1:13" ht="20.25" x14ac:dyDescent="0.3">
      <c r="E100" s="6"/>
    </row>
  </sheetData>
  <mergeCells count="9">
    <mergeCell ref="B84:J84"/>
    <mergeCell ref="F95:G95"/>
    <mergeCell ref="A46:I46"/>
    <mergeCell ref="A2:I2"/>
    <mergeCell ref="A17:I17"/>
    <mergeCell ref="A18:I18"/>
    <mergeCell ref="A28:I28"/>
    <mergeCell ref="A44:I44"/>
    <mergeCell ref="A60:I60"/>
  </mergeCells>
  <phoneticPr fontId="9" type="noConversion"/>
  <pageMargins left="0.43307086614173229" right="0.23622047244094491" top="0" bottom="0" header="0" footer="0"/>
  <pageSetup paperSize="9"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3"/>
  <sheetViews>
    <sheetView workbookViewId="0">
      <selection activeCell="G33" sqref="G33"/>
    </sheetView>
  </sheetViews>
  <sheetFormatPr defaultColWidth="3.625" defaultRowHeight="15.75" x14ac:dyDescent="0.25"/>
  <cols>
    <col min="1" max="1" width="3.625" customWidth="1"/>
    <col min="2" max="2" width="13.375" customWidth="1"/>
    <col min="3" max="3" width="37.875" customWidth="1"/>
    <col min="4" max="4" width="12.375" customWidth="1"/>
    <col min="5" max="5" width="11.125" customWidth="1"/>
    <col min="6" max="6" width="11.625" customWidth="1"/>
    <col min="7" max="7" width="8" customWidth="1"/>
    <col min="8" max="8" width="8.125" customWidth="1"/>
    <col min="9" max="9" width="22.5" customWidth="1"/>
    <col min="10" max="10" width="0.125" hidden="1" customWidth="1"/>
    <col min="11" max="11" width="3.125" hidden="1" customWidth="1"/>
    <col min="12" max="251" width="9" customWidth="1"/>
  </cols>
  <sheetData>
    <row r="1" spans="1:11" ht="25.5" x14ac:dyDescent="0.25">
      <c r="A1" s="508" t="s">
        <v>567</v>
      </c>
      <c r="B1" s="508"/>
      <c r="C1" s="508"/>
      <c r="D1" s="508"/>
      <c r="E1" s="508"/>
      <c r="F1" s="508"/>
      <c r="G1" s="508"/>
      <c r="H1" s="508"/>
      <c r="I1" s="508"/>
    </row>
    <row r="2" spans="1:11" x14ac:dyDescent="0.25">
      <c r="A2" s="459" t="s">
        <v>571</v>
      </c>
      <c r="B2" s="459"/>
      <c r="C2" s="459"/>
      <c r="D2" s="459"/>
      <c r="E2" s="459"/>
      <c r="F2" s="459"/>
      <c r="G2" s="459"/>
      <c r="H2" s="459"/>
      <c r="I2" s="459"/>
    </row>
    <row r="3" spans="1:11" ht="20.25" x14ac:dyDescent="0.3">
      <c r="A3" s="143"/>
      <c r="B3" s="79"/>
      <c r="C3" s="79" t="s">
        <v>572</v>
      </c>
      <c r="D3" s="79"/>
      <c r="E3" s="79"/>
      <c r="F3" s="79"/>
      <c r="G3" s="79"/>
      <c r="H3" s="79"/>
      <c r="I3" s="79"/>
    </row>
    <row r="4" spans="1:11" x14ac:dyDescent="0.25">
      <c r="A4" s="459" t="s">
        <v>573</v>
      </c>
      <c r="B4" s="459"/>
      <c r="C4" s="459"/>
      <c r="D4" s="459"/>
      <c r="E4" s="459"/>
      <c r="F4" s="459"/>
      <c r="G4" s="459"/>
      <c r="H4" s="459"/>
      <c r="I4" s="459"/>
    </row>
    <row r="5" spans="1:11" ht="25.5" x14ac:dyDescent="0.35">
      <c r="A5" s="461" t="s">
        <v>196</v>
      </c>
      <c r="B5" s="461"/>
      <c r="C5" s="461"/>
      <c r="D5" s="461"/>
      <c r="E5" s="461"/>
      <c r="F5" s="461"/>
      <c r="G5" s="461"/>
      <c r="H5" s="461"/>
      <c r="I5" s="461"/>
    </row>
    <row r="6" spans="1:11" ht="21" thickBot="1" x14ac:dyDescent="0.35">
      <c r="A6" s="462" t="s">
        <v>656</v>
      </c>
      <c r="B6" s="462"/>
      <c r="C6" s="462"/>
      <c r="D6" s="462"/>
      <c r="E6" s="462"/>
      <c r="F6" s="462"/>
      <c r="G6" s="462"/>
      <c r="H6" s="462"/>
      <c r="I6" s="462"/>
    </row>
    <row r="7" spans="1:11" s="5" customFormat="1" ht="72" customHeight="1" thickBot="1" x14ac:dyDescent="0.3">
      <c r="A7" s="348" t="s">
        <v>0</v>
      </c>
      <c r="B7" s="349" t="s">
        <v>38</v>
      </c>
      <c r="C7" s="349" t="s">
        <v>185</v>
      </c>
      <c r="D7" s="350" t="s">
        <v>186</v>
      </c>
      <c r="E7" s="350" t="s">
        <v>39</v>
      </c>
      <c r="F7" s="350" t="s">
        <v>305</v>
      </c>
      <c r="G7" s="350" t="s">
        <v>179</v>
      </c>
      <c r="H7" s="350" t="s">
        <v>180</v>
      </c>
      <c r="I7" s="351" t="s">
        <v>146</v>
      </c>
      <c r="J7" s="272" t="s">
        <v>468</v>
      </c>
    </row>
    <row r="8" spans="1:11" ht="21" thickBot="1" x14ac:dyDescent="0.35">
      <c r="A8" s="506" t="s">
        <v>117</v>
      </c>
      <c r="B8" s="507"/>
      <c r="C8" s="507"/>
      <c r="D8" s="507"/>
      <c r="E8" s="507"/>
      <c r="F8" s="507"/>
      <c r="G8" s="507"/>
      <c r="H8" s="507"/>
      <c r="I8" s="507"/>
      <c r="J8" s="273"/>
    </row>
    <row r="9" spans="1:11" ht="21" thickBot="1" x14ac:dyDescent="0.35">
      <c r="A9" s="92">
        <v>1</v>
      </c>
      <c r="B9" s="346" t="s">
        <v>488</v>
      </c>
      <c r="C9" s="246" t="s">
        <v>3</v>
      </c>
      <c r="D9" s="347"/>
      <c r="E9" s="353"/>
      <c r="F9" s="124" t="s">
        <v>489</v>
      </c>
      <c r="G9" s="352">
        <v>1237</v>
      </c>
      <c r="H9" s="124">
        <v>12.6</v>
      </c>
      <c r="I9" s="180" t="s">
        <v>570</v>
      </c>
      <c r="J9" s="341"/>
      <c r="K9" s="323">
        <f>G9/H9</f>
        <v>98.174603174603178</v>
      </c>
    </row>
    <row r="10" spans="1:11" ht="19.5" thickBot="1" x14ac:dyDescent="0.35">
      <c r="A10" s="94">
        <v>2</v>
      </c>
      <c r="B10" s="342" t="s">
        <v>83</v>
      </c>
      <c r="C10" s="257" t="s">
        <v>3</v>
      </c>
      <c r="D10" s="271"/>
      <c r="E10" s="201"/>
      <c r="F10" s="182" t="s">
        <v>84</v>
      </c>
      <c r="G10" s="264">
        <v>450</v>
      </c>
      <c r="H10" s="182">
        <v>4.5</v>
      </c>
      <c r="I10" s="180" t="s">
        <v>570</v>
      </c>
      <c r="J10" s="345">
        <f>H10*49.85</f>
        <v>224.32500000000002</v>
      </c>
      <c r="K10" s="323">
        <f t="shared" ref="K10:K31" si="0">G10/H10</f>
        <v>100</v>
      </c>
    </row>
    <row r="11" spans="1:11" ht="16.5" thickBot="1" x14ac:dyDescent="0.3">
      <c r="A11" s="94">
        <v>3</v>
      </c>
      <c r="B11" s="343" t="s">
        <v>355</v>
      </c>
      <c r="C11" s="73" t="s">
        <v>3</v>
      </c>
      <c r="D11" s="144"/>
      <c r="E11" s="201"/>
      <c r="F11" s="86" t="s">
        <v>306</v>
      </c>
      <c r="G11" s="96">
        <v>851</v>
      </c>
      <c r="H11" s="96">
        <v>8.67</v>
      </c>
      <c r="I11" s="180" t="s">
        <v>570</v>
      </c>
      <c r="J11" s="345">
        <f t="shared" ref="J11:J15" si="1">H11*49.85</f>
        <v>432.1995</v>
      </c>
      <c r="K11" s="323">
        <f t="shared" si="0"/>
        <v>98.154555940023073</v>
      </c>
    </row>
    <row r="12" spans="1:11" ht="16.5" thickBot="1" x14ac:dyDescent="0.3">
      <c r="A12" s="94">
        <v>4</v>
      </c>
      <c r="B12" s="343" t="s">
        <v>356</v>
      </c>
      <c r="C12" s="73" t="s">
        <v>3</v>
      </c>
      <c r="D12" s="144"/>
      <c r="E12" s="201"/>
      <c r="F12" s="86" t="s">
        <v>307</v>
      </c>
      <c r="G12" s="96">
        <v>1700</v>
      </c>
      <c r="H12" s="96">
        <v>17</v>
      </c>
      <c r="I12" s="180" t="s">
        <v>570</v>
      </c>
      <c r="J12" s="345">
        <f>H12*49.85</f>
        <v>847.45</v>
      </c>
      <c r="K12" s="323">
        <f t="shared" si="0"/>
        <v>100</v>
      </c>
    </row>
    <row r="13" spans="1:11" ht="16.5" thickBot="1" x14ac:dyDescent="0.3">
      <c r="A13" s="94">
        <v>5</v>
      </c>
      <c r="B13" s="343" t="s">
        <v>357</v>
      </c>
      <c r="C13" s="73" t="s">
        <v>3</v>
      </c>
      <c r="D13" s="144"/>
      <c r="E13" s="201"/>
      <c r="F13" s="86" t="s">
        <v>308</v>
      </c>
      <c r="G13" s="96">
        <v>2150</v>
      </c>
      <c r="H13" s="96">
        <v>21.6</v>
      </c>
      <c r="I13" s="180" t="s">
        <v>570</v>
      </c>
      <c r="J13" s="345">
        <f>H13*49.85</f>
        <v>1076.76</v>
      </c>
      <c r="K13" s="323">
        <f t="shared" si="0"/>
        <v>99.537037037037024</v>
      </c>
    </row>
    <row r="14" spans="1:11" ht="16.5" thickBot="1" x14ac:dyDescent="0.3">
      <c r="A14" s="94">
        <v>6</v>
      </c>
      <c r="B14" s="343" t="s">
        <v>358</v>
      </c>
      <c r="C14" s="73" t="s">
        <v>3</v>
      </c>
      <c r="D14" s="144"/>
      <c r="E14" s="201"/>
      <c r="F14" s="86" t="s">
        <v>309</v>
      </c>
      <c r="G14" s="96">
        <v>2750</v>
      </c>
      <c r="H14" s="96">
        <v>27.7</v>
      </c>
      <c r="I14" s="180" t="s">
        <v>570</v>
      </c>
      <c r="J14" s="345">
        <f t="shared" si="1"/>
        <v>1380.845</v>
      </c>
      <c r="K14" s="323">
        <f t="shared" si="0"/>
        <v>99.277978339350184</v>
      </c>
    </row>
    <row r="15" spans="1:11" ht="16.5" thickBot="1" x14ac:dyDescent="0.3">
      <c r="A15" s="94">
        <v>7</v>
      </c>
      <c r="B15" s="343" t="s">
        <v>490</v>
      </c>
      <c r="C15" s="73" t="s">
        <v>3</v>
      </c>
      <c r="D15" s="258"/>
      <c r="E15" s="201"/>
      <c r="F15" s="193" t="s">
        <v>492</v>
      </c>
      <c r="G15" s="194">
        <v>1840</v>
      </c>
      <c r="H15" s="194">
        <v>18.75</v>
      </c>
      <c r="I15" s="180" t="s">
        <v>570</v>
      </c>
      <c r="J15" s="345">
        <f t="shared" si="1"/>
        <v>934.6875</v>
      </c>
      <c r="K15" s="323">
        <f t="shared" si="0"/>
        <v>98.13333333333334</v>
      </c>
    </row>
    <row r="16" spans="1:11" ht="16.5" thickBot="1" x14ac:dyDescent="0.3">
      <c r="A16" s="94">
        <v>9</v>
      </c>
      <c r="B16" s="343" t="s">
        <v>491</v>
      </c>
      <c r="C16" s="73" t="s">
        <v>3</v>
      </c>
      <c r="D16" s="258"/>
      <c r="E16" s="201"/>
      <c r="F16" s="193" t="s">
        <v>493</v>
      </c>
      <c r="G16" s="194">
        <v>2220</v>
      </c>
      <c r="H16" s="194">
        <v>22.62</v>
      </c>
      <c r="I16" s="180" t="s">
        <v>570</v>
      </c>
      <c r="J16" s="345"/>
      <c r="K16" s="323">
        <f t="shared" si="0"/>
        <v>98.143236074270547</v>
      </c>
    </row>
    <row r="17" spans="1:11" ht="16.5" thickBot="1" x14ac:dyDescent="0.3">
      <c r="A17" s="94">
        <v>10</v>
      </c>
      <c r="B17" s="342" t="s">
        <v>338</v>
      </c>
      <c r="C17" s="192" t="s">
        <v>3</v>
      </c>
      <c r="D17" s="258"/>
      <c r="E17" s="201"/>
      <c r="F17" s="193" t="s">
        <v>337</v>
      </c>
      <c r="G17" s="194">
        <v>2300</v>
      </c>
      <c r="H17" s="194">
        <v>23.4</v>
      </c>
      <c r="I17" s="180" t="s">
        <v>570</v>
      </c>
      <c r="J17" s="345">
        <f>H17*49.85</f>
        <v>1166.49</v>
      </c>
      <c r="K17" s="323">
        <f t="shared" si="0"/>
        <v>98.290598290598297</v>
      </c>
    </row>
    <row r="18" spans="1:11" ht="16.5" thickBot="1" x14ac:dyDescent="0.3">
      <c r="A18" s="94">
        <v>11</v>
      </c>
      <c r="B18" s="343" t="s">
        <v>417</v>
      </c>
      <c r="C18" s="73" t="s">
        <v>3</v>
      </c>
      <c r="D18" s="274"/>
      <c r="E18" s="201"/>
      <c r="F18" s="86" t="s">
        <v>418</v>
      </c>
      <c r="G18" s="275">
        <v>2050</v>
      </c>
      <c r="H18" s="96">
        <v>20.82</v>
      </c>
      <c r="I18" s="180" t="s">
        <v>570</v>
      </c>
      <c r="J18" s="345">
        <f>H18*49.85</f>
        <v>1037.877</v>
      </c>
      <c r="K18" s="323">
        <f t="shared" si="0"/>
        <v>98.463016330451481</v>
      </c>
    </row>
    <row r="19" spans="1:11" ht="16.5" thickBot="1" x14ac:dyDescent="0.3">
      <c r="A19" s="94">
        <v>12</v>
      </c>
      <c r="B19" s="342" t="s">
        <v>415</v>
      </c>
      <c r="C19" s="192" t="s">
        <v>3</v>
      </c>
      <c r="D19" s="144"/>
      <c r="E19" s="201"/>
      <c r="F19" s="86" t="s">
        <v>416</v>
      </c>
      <c r="G19" s="284">
        <v>3000</v>
      </c>
      <c r="H19" s="96">
        <v>30.55</v>
      </c>
      <c r="I19" s="180" t="s">
        <v>570</v>
      </c>
      <c r="J19" s="345">
        <f>H19*49.85</f>
        <v>1522.9175</v>
      </c>
      <c r="K19" s="323">
        <f t="shared" si="0"/>
        <v>98.199672667757767</v>
      </c>
    </row>
    <row r="20" spans="1:11" ht="16.5" thickBot="1" x14ac:dyDescent="0.3">
      <c r="A20" s="94">
        <v>13</v>
      </c>
      <c r="B20" s="342" t="s">
        <v>494</v>
      </c>
      <c r="C20" s="192" t="s">
        <v>3</v>
      </c>
      <c r="D20" s="144"/>
      <c r="E20" s="201"/>
      <c r="F20" s="86" t="s">
        <v>509</v>
      </c>
      <c r="G20" s="391">
        <v>2300</v>
      </c>
      <c r="H20" s="96">
        <v>23.33</v>
      </c>
      <c r="I20" s="180" t="s">
        <v>570</v>
      </c>
      <c r="J20" s="345"/>
      <c r="K20" s="323">
        <f t="shared" si="0"/>
        <v>98.585512216030864</v>
      </c>
    </row>
    <row r="21" spans="1:11" ht="16.5" thickBot="1" x14ac:dyDescent="0.3">
      <c r="A21" s="94">
        <v>14</v>
      </c>
      <c r="B21" s="342" t="s">
        <v>495</v>
      </c>
      <c r="C21" s="192" t="s">
        <v>3</v>
      </c>
      <c r="D21" s="144"/>
      <c r="E21" s="201"/>
      <c r="F21" s="86" t="s">
        <v>510</v>
      </c>
      <c r="G21" s="391">
        <v>2650</v>
      </c>
      <c r="H21" s="96">
        <v>26.76</v>
      </c>
      <c r="I21" s="180" t="s">
        <v>570</v>
      </c>
      <c r="J21" s="345"/>
      <c r="K21" s="323">
        <f t="shared" si="0"/>
        <v>99.028400597907321</v>
      </c>
    </row>
    <row r="22" spans="1:11" ht="16.5" thickBot="1" x14ac:dyDescent="0.3">
      <c r="A22" s="94">
        <v>15</v>
      </c>
      <c r="B22" s="342" t="s">
        <v>496</v>
      </c>
      <c r="C22" s="192" t="s">
        <v>3</v>
      </c>
      <c r="D22" s="144"/>
      <c r="E22" s="201"/>
      <c r="F22" s="86" t="s">
        <v>511</v>
      </c>
      <c r="G22" s="284">
        <v>3450</v>
      </c>
      <c r="H22" s="96">
        <v>34.979999999999997</v>
      </c>
      <c r="I22" s="180" t="s">
        <v>570</v>
      </c>
      <c r="J22" s="345"/>
      <c r="K22" s="323">
        <f t="shared" si="0"/>
        <v>98.627787307032605</v>
      </c>
    </row>
    <row r="23" spans="1:11" ht="19.5" thickBot="1" x14ac:dyDescent="0.35">
      <c r="A23" s="94">
        <v>16</v>
      </c>
      <c r="B23" s="343" t="s">
        <v>524</v>
      </c>
      <c r="C23" s="73" t="s">
        <v>3</v>
      </c>
      <c r="D23" s="388"/>
      <c r="E23" s="201"/>
      <c r="F23" s="28" t="s">
        <v>2</v>
      </c>
      <c r="G23" s="284">
        <v>3350</v>
      </c>
      <c r="H23" s="60">
        <v>34.03</v>
      </c>
      <c r="I23" s="180" t="s">
        <v>570</v>
      </c>
      <c r="J23" s="345">
        <f>H23*49.85</f>
        <v>1696.3955000000001</v>
      </c>
      <c r="K23" s="323">
        <f t="shared" si="0"/>
        <v>98.442550690567145</v>
      </c>
    </row>
    <row r="24" spans="1:11" ht="16.5" thickBot="1" x14ac:dyDescent="0.3">
      <c r="A24" s="93">
        <v>17</v>
      </c>
      <c r="B24" s="342" t="s">
        <v>497</v>
      </c>
      <c r="C24" s="192" t="s">
        <v>3</v>
      </c>
      <c r="D24" s="258"/>
      <c r="E24" s="386"/>
      <c r="F24" s="193" t="s">
        <v>498</v>
      </c>
      <c r="G24" s="387">
        <v>1900</v>
      </c>
      <c r="H24" s="194">
        <v>19.3</v>
      </c>
      <c r="I24" s="180" t="s">
        <v>570</v>
      </c>
      <c r="J24" s="345"/>
      <c r="K24" s="323">
        <f t="shared" si="0"/>
        <v>98.445595854922274</v>
      </c>
    </row>
    <row r="25" spans="1:11" ht="16.5" thickBot="1" x14ac:dyDescent="0.3">
      <c r="A25" s="94">
        <v>18</v>
      </c>
      <c r="B25" s="342" t="s">
        <v>499</v>
      </c>
      <c r="C25" s="192" t="s">
        <v>3</v>
      </c>
      <c r="D25" s="144"/>
      <c r="E25" s="201"/>
      <c r="F25" s="86" t="s">
        <v>504</v>
      </c>
      <c r="G25" s="284">
        <v>2200</v>
      </c>
      <c r="H25" s="96">
        <v>22.33</v>
      </c>
      <c r="I25" s="180" t="s">
        <v>570</v>
      </c>
      <c r="J25" s="345"/>
      <c r="K25" s="323">
        <f t="shared" si="0"/>
        <v>98.52216748768474</v>
      </c>
    </row>
    <row r="26" spans="1:11" ht="16.5" thickBot="1" x14ac:dyDescent="0.3">
      <c r="A26" s="94">
        <v>19</v>
      </c>
      <c r="B26" s="342" t="s">
        <v>500</v>
      </c>
      <c r="C26" s="192" t="s">
        <v>3</v>
      </c>
      <c r="D26" s="144"/>
      <c r="E26" s="201"/>
      <c r="F26" s="86" t="s">
        <v>505</v>
      </c>
      <c r="G26" s="391">
        <v>2500</v>
      </c>
      <c r="H26" s="96">
        <v>25.22</v>
      </c>
      <c r="I26" s="180" t="s">
        <v>570</v>
      </c>
      <c r="J26" s="345"/>
      <c r="K26" s="323">
        <f t="shared" si="0"/>
        <v>99.127676447264079</v>
      </c>
    </row>
    <row r="27" spans="1:11" ht="16.5" thickBot="1" x14ac:dyDescent="0.3">
      <c r="A27" s="94">
        <v>20</v>
      </c>
      <c r="B27" s="342" t="s">
        <v>501</v>
      </c>
      <c r="C27" s="192" t="s">
        <v>3</v>
      </c>
      <c r="D27" s="144"/>
      <c r="E27" s="201"/>
      <c r="F27" s="86" t="s">
        <v>506</v>
      </c>
      <c r="G27" s="284">
        <v>2600</v>
      </c>
      <c r="H27" s="96">
        <v>26.42</v>
      </c>
      <c r="I27" s="180" t="s">
        <v>570</v>
      </c>
      <c r="J27" s="345"/>
      <c r="K27" s="323">
        <f t="shared" si="0"/>
        <v>98.41029523088568</v>
      </c>
    </row>
    <row r="28" spans="1:11" ht="16.5" thickBot="1" x14ac:dyDescent="0.3">
      <c r="A28" s="94">
        <v>21</v>
      </c>
      <c r="B28" s="342" t="s">
        <v>502</v>
      </c>
      <c r="C28" s="192" t="s">
        <v>3</v>
      </c>
      <c r="D28" s="144"/>
      <c r="E28" s="201"/>
      <c r="F28" s="86" t="s">
        <v>507</v>
      </c>
      <c r="G28" s="284">
        <v>1950</v>
      </c>
      <c r="H28" s="96">
        <v>31.53</v>
      </c>
      <c r="I28" s="180" t="s">
        <v>570</v>
      </c>
      <c r="J28" s="345"/>
      <c r="K28" s="323">
        <f t="shared" si="0"/>
        <v>61.845861084681253</v>
      </c>
    </row>
    <row r="29" spans="1:11" ht="16.5" thickBot="1" x14ac:dyDescent="0.3">
      <c r="A29" s="94">
        <v>22</v>
      </c>
      <c r="B29" s="342" t="s">
        <v>503</v>
      </c>
      <c r="C29" s="192" t="s">
        <v>3</v>
      </c>
      <c r="D29" s="144"/>
      <c r="E29" s="201"/>
      <c r="F29" s="86" t="s">
        <v>508</v>
      </c>
      <c r="G29" s="391">
        <v>4100</v>
      </c>
      <c r="H29" s="96">
        <v>41.58</v>
      </c>
      <c r="I29" s="180" t="s">
        <v>570</v>
      </c>
      <c r="J29" s="345"/>
      <c r="K29" s="323">
        <f t="shared" si="0"/>
        <v>98.605098605098604</v>
      </c>
    </row>
    <row r="30" spans="1:11" ht="16.5" thickBot="1" x14ac:dyDescent="0.3">
      <c r="A30" s="94">
        <v>23</v>
      </c>
      <c r="B30" s="342" t="s">
        <v>512</v>
      </c>
      <c r="C30" s="192" t="s">
        <v>3</v>
      </c>
      <c r="D30" s="144"/>
      <c r="E30" s="201"/>
      <c r="F30" s="86" t="s">
        <v>513</v>
      </c>
      <c r="G30" s="284">
        <v>1305</v>
      </c>
      <c r="H30" s="96">
        <v>13.3</v>
      </c>
      <c r="I30" s="180" t="s">
        <v>570</v>
      </c>
      <c r="J30" s="345"/>
      <c r="K30" s="323">
        <f t="shared" si="0"/>
        <v>98.120300751879697</v>
      </c>
    </row>
    <row r="31" spans="1:11" ht="16.5" thickBot="1" x14ac:dyDescent="0.3">
      <c r="A31" s="146">
        <v>24</v>
      </c>
      <c r="B31" s="344" t="s">
        <v>523</v>
      </c>
      <c r="C31" s="191" t="s">
        <v>3</v>
      </c>
      <c r="D31" s="389"/>
      <c r="E31" s="354"/>
      <c r="F31" s="390" t="s">
        <v>2</v>
      </c>
      <c r="G31" s="290">
        <v>3450</v>
      </c>
      <c r="H31" s="168">
        <v>33.299999999999997</v>
      </c>
      <c r="I31" s="180" t="s">
        <v>570</v>
      </c>
      <c r="J31" s="345"/>
      <c r="K31" s="323">
        <f t="shared" si="0"/>
        <v>103.60360360360362</v>
      </c>
    </row>
    <row r="32" spans="1:11" ht="16.5" thickBot="1" x14ac:dyDescent="0.3">
      <c r="A32" s="146">
        <v>25</v>
      </c>
      <c r="B32" s="344" t="s">
        <v>606</v>
      </c>
      <c r="C32" s="191" t="s">
        <v>3</v>
      </c>
      <c r="D32" s="389"/>
      <c r="E32" s="354"/>
      <c r="F32" s="390" t="s">
        <v>2</v>
      </c>
      <c r="G32" s="290">
        <v>2800</v>
      </c>
      <c r="H32" s="168">
        <v>24.48</v>
      </c>
      <c r="I32" s="180" t="s">
        <v>570</v>
      </c>
      <c r="J32" s="345"/>
      <c r="K32" s="323">
        <f t="shared" ref="K32" si="2">G32/H32</f>
        <v>114.37908496732025</v>
      </c>
    </row>
    <row r="33" spans="1:1" x14ac:dyDescent="0.25">
      <c r="A33" s="200"/>
    </row>
  </sheetData>
  <mergeCells count="6">
    <mergeCell ref="A8:I8"/>
    <mergeCell ref="A6:I6"/>
    <mergeCell ref="A1:I1"/>
    <mergeCell ref="A2:I2"/>
    <mergeCell ref="A4:I4"/>
    <mergeCell ref="A5:I5"/>
  </mergeCells>
  <phoneticPr fontId="9" type="noConversion"/>
  <pageMargins left="0.7" right="0.7" top="0.75" bottom="0.75" header="0.3" footer="0.3"/>
  <pageSetup paperSize="9"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topLeftCell="A18" zoomScaleNormal="100" workbookViewId="0">
      <selection activeCell="G97" sqref="G97"/>
    </sheetView>
  </sheetViews>
  <sheetFormatPr defaultColWidth="10.875" defaultRowHeight="15.75" x14ac:dyDescent="0.25"/>
  <cols>
    <col min="1" max="1" width="3.5" customWidth="1"/>
    <col min="2" max="2" width="12" customWidth="1"/>
    <col min="3" max="3" width="9" customWidth="1"/>
    <col min="4" max="4" width="39.625" customWidth="1"/>
    <col min="5" max="5" width="8.125" customWidth="1"/>
    <col min="6" max="6" width="11.5" customWidth="1"/>
    <col min="7" max="7" width="7.375" customWidth="1"/>
    <col min="8" max="8" width="5.625" customWidth="1"/>
    <col min="9" max="9" width="6.625" style="156" hidden="1" customWidth="1"/>
    <col min="10" max="10" width="1.625" style="156" hidden="1" customWidth="1"/>
    <col min="11" max="11" width="11.625" style="156" customWidth="1"/>
    <col min="12" max="12" width="11.125" hidden="1" customWidth="1"/>
    <col min="13" max="253" width="9" customWidth="1"/>
    <col min="254" max="254" width="3.5" customWidth="1"/>
  </cols>
  <sheetData>
    <row r="1" spans="1:14" ht="25.5" x14ac:dyDescent="0.25">
      <c r="A1" s="508" t="s">
        <v>567</v>
      </c>
      <c r="B1" s="508"/>
      <c r="C1" s="508"/>
      <c r="D1" s="508"/>
      <c r="E1" s="508"/>
      <c r="F1" s="508"/>
      <c r="G1" s="508"/>
      <c r="H1" s="508"/>
      <c r="I1" s="508"/>
      <c r="J1"/>
      <c r="K1"/>
    </row>
    <row r="2" spans="1:14" x14ac:dyDescent="0.25">
      <c r="A2" s="459" t="s">
        <v>571</v>
      </c>
      <c r="B2" s="459"/>
      <c r="C2" s="459"/>
      <c r="D2" s="459"/>
      <c r="E2" s="459"/>
      <c r="F2" s="459"/>
      <c r="G2" s="459"/>
      <c r="H2" s="459"/>
      <c r="I2" s="459"/>
      <c r="J2"/>
      <c r="K2"/>
    </row>
    <row r="3" spans="1:14" ht="20.25" x14ac:dyDescent="0.3">
      <c r="A3" s="413"/>
      <c r="B3" s="414"/>
      <c r="C3" s="414" t="s">
        <v>572</v>
      </c>
      <c r="D3" s="414"/>
      <c r="E3" s="414"/>
      <c r="F3" s="414"/>
      <c r="G3" s="414"/>
      <c r="H3" s="414"/>
      <c r="I3" s="414"/>
      <c r="J3"/>
      <c r="K3"/>
    </row>
    <row r="4" spans="1:14" x14ac:dyDescent="0.25">
      <c r="A4" s="459" t="s">
        <v>573</v>
      </c>
      <c r="B4" s="459"/>
      <c r="C4" s="459"/>
      <c r="D4" s="459"/>
      <c r="E4" s="459"/>
      <c r="F4" s="459"/>
      <c r="G4" s="459"/>
      <c r="H4" s="459"/>
      <c r="I4" s="459"/>
      <c r="J4"/>
      <c r="K4"/>
    </row>
    <row r="5" spans="1:14" ht="25.5" x14ac:dyDescent="0.35">
      <c r="A5" s="461" t="s">
        <v>196</v>
      </c>
      <c r="B5" s="461"/>
      <c r="C5" s="461"/>
      <c r="D5" s="461"/>
      <c r="E5" s="461"/>
      <c r="F5" s="461"/>
      <c r="G5" s="461"/>
      <c r="H5" s="461"/>
      <c r="I5" s="461"/>
      <c r="J5"/>
      <c r="K5"/>
    </row>
    <row r="6" spans="1:14" ht="20.25" x14ac:dyDescent="0.3">
      <c r="A6" s="462" t="s">
        <v>656</v>
      </c>
      <c r="B6" s="462"/>
      <c r="C6" s="462"/>
      <c r="D6" s="462"/>
      <c r="E6" s="462"/>
      <c r="F6" s="462"/>
      <c r="G6" s="462"/>
      <c r="H6" s="462"/>
      <c r="I6" s="462"/>
      <c r="J6"/>
      <c r="K6"/>
    </row>
    <row r="7" spans="1:14" ht="15" customHeight="1" x14ac:dyDescent="0.3">
      <c r="A7" s="80"/>
      <c r="B7" s="80"/>
      <c r="C7" s="81"/>
      <c r="D7" s="82"/>
      <c r="E7" s="6"/>
      <c r="F7" s="83"/>
      <c r="G7" s="79"/>
      <c r="H7" s="79"/>
    </row>
    <row r="8" spans="1:14" ht="22.5" customHeight="1" thickBot="1" x14ac:dyDescent="0.35">
      <c r="A8" s="512" t="s">
        <v>254</v>
      </c>
      <c r="B8" s="512"/>
      <c r="C8" s="512"/>
      <c r="D8" s="512"/>
      <c r="E8" s="512"/>
      <c r="F8" s="512"/>
      <c r="G8" s="512"/>
      <c r="H8" s="512"/>
    </row>
    <row r="9" spans="1:14" s="5" customFormat="1" ht="78.75" customHeight="1" thickBot="1" x14ac:dyDescent="0.3">
      <c r="A9" s="62" t="s">
        <v>0</v>
      </c>
      <c r="B9" s="63" t="s">
        <v>38</v>
      </c>
      <c r="C9" s="514" t="s">
        <v>185</v>
      </c>
      <c r="D9" s="515"/>
      <c r="E9" s="24" t="s">
        <v>754</v>
      </c>
      <c r="F9" s="147" t="s">
        <v>285</v>
      </c>
      <c r="G9" s="24" t="s">
        <v>179</v>
      </c>
      <c r="H9" s="24" t="s">
        <v>282</v>
      </c>
      <c r="I9" s="157" t="s">
        <v>296</v>
      </c>
      <c r="J9" s="157" t="s">
        <v>297</v>
      </c>
      <c r="K9" s="171" t="s">
        <v>755</v>
      </c>
    </row>
    <row r="10" spans="1:14" ht="19.5" thickBot="1" x14ac:dyDescent="0.35">
      <c r="A10" s="516" t="s">
        <v>55</v>
      </c>
      <c r="B10" s="517"/>
      <c r="C10" s="517"/>
      <c r="D10" s="517"/>
      <c r="E10" s="517"/>
      <c r="F10" s="517"/>
      <c r="G10" s="517"/>
      <c r="H10" s="517"/>
      <c r="I10" s="175"/>
      <c r="J10" s="175"/>
      <c r="K10" s="172"/>
    </row>
    <row r="11" spans="1:14" ht="18" customHeight="1" x14ac:dyDescent="0.25">
      <c r="A11" s="102">
        <v>1</v>
      </c>
      <c r="B11" s="145" t="s">
        <v>63</v>
      </c>
      <c r="C11" s="513" t="s">
        <v>756</v>
      </c>
      <c r="D11" s="513"/>
      <c r="E11" s="394" t="s">
        <v>78</v>
      </c>
      <c r="F11" s="108" t="s">
        <v>64</v>
      </c>
      <c r="G11" s="99">
        <v>570</v>
      </c>
      <c r="H11" s="99">
        <v>1.97</v>
      </c>
      <c r="I11" s="33">
        <f>G11/H11</f>
        <v>289.34010152284264</v>
      </c>
      <c r="J11" s="33">
        <f>I11*1.077</f>
        <v>311.61928934010149</v>
      </c>
      <c r="K11" s="575">
        <f>J11*H11</f>
        <v>613.88999999999987</v>
      </c>
      <c r="L11" s="323"/>
      <c r="M11" s="323"/>
      <c r="N11" s="323"/>
    </row>
    <row r="12" spans="1:14" ht="18" customHeight="1" x14ac:dyDescent="0.25">
      <c r="A12" s="102">
        <v>2</v>
      </c>
      <c r="B12" s="102" t="s">
        <v>79</v>
      </c>
      <c r="C12" s="509" t="s">
        <v>757</v>
      </c>
      <c r="D12" s="509"/>
      <c r="E12" s="395" t="s">
        <v>71</v>
      </c>
      <c r="F12" s="106" t="s">
        <v>74</v>
      </c>
      <c r="G12" s="52">
        <v>470</v>
      </c>
      <c r="H12" s="52">
        <v>1.33</v>
      </c>
      <c r="I12" s="28">
        <f t="shared" ref="I12:I84" si="0">G12/H12</f>
        <v>353.38345864661653</v>
      </c>
      <c r="J12" s="28">
        <f t="shared" ref="J12:J84" si="1">I12*1.077</f>
        <v>380.59398496240601</v>
      </c>
      <c r="K12" s="576">
        <f t="shared" ref="K12:K58" si="2">J12*H12</f>
        <v>506.19</v>
      </c>
      <c r="L12" s="323"/>
      <c r="M12" s="323"/>
      <c r="N12" s="323"/>
    </row>
    <row r="13" spans="1:14" ht="18" customHeight="1" x14ac:dyDescent="0.25">
      <c r="A13" s="102">
        <v>3</v>
      </c>
      <c r="B13" s="102" t="s">
        <v>80</v>
      </c>
      <c r="C13" s="509" t="s">
        <v>758</v>
      </c>
      <c r="D13" s="509"/>
      <c r="E13" s="395" t="s">
        <v>72</v>
      </c>
      <c r="F13" s="106" t="s">
        <v>73</v>
      </c>
      <c r="G13" s="52">
        <v>520</v>
      </c>
      <c r="H13" s="52">
        <v>1.4</v>
      </c>
      <c r="I13" s="10">
        <f>G13/H13</f>
        <v>371.42857142857144</v>
      </c>
      <c r="J13" s="10">
        <f>I13*1.077</f>
        <v>400.02857142857141</v>
      </c>
      <c r="K13" s="576">
        <f t="shared" si="2"/>
        <v>560.04</v>
      </c>
      <c r="L13" s="323"/>
      <c r="M13" s="323"/>
      <c r="N13" s="323"/>
    </row>
    <row r="14" spans="1:14" s="2" customFormat="1" ht="18" customHeight="1" x14ac:dyDescent="0.3">
      <c r="A14" s="102">
        <v>4</v>
      </c>
      <c r="B14" s="102" t="s">
        <v>759</v>
      </c>
      <c r="C14" s="509" t="s">
        <v>525</v>
      </c>
      <c r="D14" s="509"/>
      <c r="E14" s="398"/>
      <c r="F14" s="399" t="s">
        <v>566</v>
      </c>
      <c r="G14" s="52">
        <v>1105</v>
      </c>
      <c r="H14" s="28">
        <v>1.35</v>
      </c>
      <c r="I14" s="28">
        <f>G14/H14</f>
        <v>818.51851851851848</v>
      </c>
      <c r="J14" s="28">
        <f>I14*1.077</f>
        <v>881.54444444444437</v>
      </c>
      <c r="K14" s="576">
        <f>J14*H14</f>
        <v>1190.085</v>
      </c>
      <c r="L14" s="577"/>
      <c r="M14" s="323"/>
      <c r="N14" s="323"/>
    </row>
    <row r="15" spans="1:14" s="2" customFormat="1" ht="18" customHeight="1" x14ac:dyDescent="0.3">
      <c r="A15" s="102">
        <v>5</v>
      </c>
      <c r="B15" s="102" t="s">
        <v>607</v>
      </c>
      <c r="C15" s="509" t="s">
        <v>526</v>
      </c>
      <c r="D15" s="509"/>
      <c r="E15" s="398"/>
      <c r="F15" s="399" t="s">
        <v>527</v>
      </c>
      <c r="G15" s="52">
        <v>950</v>
      </c>
      <c r="H15" s="28">
        <v>1.1499999999999999</v>
      </c>
      <c r="I15" s="28">
        <f t="shared" ref="I15" si="3">G15/H15</f>
        <v>826.08695652173924</v>
      </c>
      <c r="J15" s="28">
        <f t="shared" ref="J15" si="4">I15*1.077</f>
        <v>889.69565217391312</v>
      </c>
      <c r="K15" s="576">
        <f t="shared" si="2"/>
        <v>1023.15</v>
      </c>
      <c r="L15" s="577"/>
      <c r="M15" s="323"/>
      <c r="N15" s="323"/>
    </row>
    <row r="16" spans="1:14" ht="18" customHeight="1" x14ac:dyDescent="0.25">
      <c r="A16" s="102">
        <v>6</v>
      </c>
      <c r="B16" s="102" t="s">
        <v>256</v>
      </c>
      <c r="C16" s="509" t="s">
        <v>272</v>
      </c>
      <c r="D16" s="509"/>
      <c r="E16" s="395"/>
      <c r="F16" s="106" t="s">
        <v>257</v>
      </c>
      <c r="G16" s="52">
        <v>750</v>
      </c>
      <c r="H16" s="52">
        <v>0.87</v>
      </c>
      <c r="I16" s="28">
        <f t="shared" si="0"/>
        <v>862.06896551724139</v>
      </c>
      <c r="J16" s="28">
        <f t="shared" si="1"/>
        <v>928.44827586206895</v>
      </c>
      <c r="K16" s="576">
        <f t="shared" si="2"/>
        <v>807.75</v>
      </c>
      <c r="L16" s="577"/>
      <c r="M16" s="323"/>
      <c r="N16" s="323"/>
    </row>
    <row r="17" spans="1:14" ht="18" customHeight="1" x14ac:dyDescent="0.25">
      <c r="A17" s="102">
        <v>7</v>
      </c>
      <c r="B17" s="102" t="s">
        <v>273</v>
      </c>
      <c r="C17" s="578" t="s">
        <v>274</v>
      </c>
      <c r="D17" s="578"/>
      <c r="E17" s="395"/>
      <c r="F17" s="106" t="s">
        <v>275</v>
      </c>
      <c r="G17" s="52">
        <v>1352</v>
      </c>
      <c r="H17" s="52">
        <v>1.65</v>
      </c>
      <c r="I17" s="28">
        <f>G17/H17</f>
        <v>819.39393939393949</v>
      </c>
      <c r="J17" s="28">
        <f>I17*1.077</f>
        <v>882.48727272727285</v>
      </c>
      <c r="K17" s="576">
        <f t="shared" si="2"/>
        <v>1456.104</v>
      </c>
      <c r="L17" s="577"/>
      <c r="M17" s="323"/>
      <c r="N17" s="323"/>
    </row>
    <row r="18" spans="1:14" ht="18" customHeight="1" x14ac:dyDescent="0.25">
      <c r="A18" s="102">
        <v>8</v>
      </c>
      <c r="B18" s="102" t="s">
        <v>760</v>
      </c>
      <c r="C18" s="199" t="s">
        <v>761</v>
      </c>
      <c r="D18" s="579"/>
      <c r="E18" s="580"/>
      <c r="F18" s="106" t="s">
        <v>762</v>
      </c>
      <c r="G18" s="52">
        <v>585</v>
      </c>
      <c r="H18" s="52">
        <v>0.56000000000000005</v>
      </c>
      <c r="I18" s="28">
        <f>G18/H18</f>
        <v>1044.6428571428571</v>
      </c>
      <c r="J18" s="28">
        <f>I18*1.077</f>
        <v>1125.0803571428571</v>
      </c>
      <c r="K18" s="576">
        <f t="shared" si="2"/>
        <v>630.04500000000007</v>
      </c>
      <c r="L18" s="577"/>
      <c r="M18" s="323"/>
      <c r="N18" s="323"/>
    </row>
    <row r="19" spans="1:14" s="2" customFormat="1" ht="18" customHeight="1" x14ac:dyDescent="0.3">
      <c r="A19" s="102">
        <v>9</v>
      </c>
      <c r="B19" s="397" t="s">
        <v>528</v>
      </c>
      <c r="C19" s="581" t="s">
        <v>529</v>
      </c>
      <c r="D19" s="581"/>
      <c r="E19" s="398"/>
      <c r="F19" s="399" t="s">
        <v>530</v>
      </c>
      <c r="G19" s="401">
        <v>585</v>
      </c>
      <c r="H19" s="86">
        <v>0.48</v>
      </c>
      <c r="I19" s="28">
        <f>G19/H19</f>
        <v>1218.75</v>
      </c>
      <c r="J19" s="28">
        <f>I19*1.077</f>
        <v>1312.59375</v>
      </c>
      <c r="K19" s="576">
        <f t="shared" si="2"/>
        <v>630.04499999999996</v>
      </c>
      <c r="L19" s="577"/>
      <c r="M19" s="323"/>
      <c r="N19" s="323"/>
    </row>
    <row r="20" spans="1:14" s="2" customFormat="1" ht="18" customHeight="1" x14ac:dyDescent="0.3">
      <c r="A20" s="102">
        <v>10</v>
      </c>
      <c r="B20" s="397" t="s">
        <v>531</v>
      </c>
      <c r="C20" s="400" t="s">
        <v>532</v>
      </c>
      <c r="D20" s="400"/>
      <c r="E20" s="398"/>
      <c r="F20" s="399" t="s">
        <v>533</v>
      </c>
      <c r="G20" s="401">
        <v>350</v>
      </c>
      <c r="H20" s="86">
        <v>0.15</v>
      </c>
      <c r="I20" s="28">
        <f>G20/H20</f>
        <v>2333.3333333333335</v>
      </c>
      <c r="J20" s="28">
        <f>I20*1.077</f>
        <v>2513</v>
      </c>
      <c r="K20" s="576">
        <f t="shared" si="2"/>
        <v>376.95</v>
      </c>
      <c r="L20" s="577"/>
      <c r="M20" s="577"/>
      <c r="N20" s="323"/>
    </row>
    <row r="21" spans="1:14" ht="18" customHeight="1" x14ac:dyDescent="0.25">
      <c r="A21" s="102">
        <v>11</v>
      </c>
      <c r="B21" s="102" t="s">
        <v>103</v>
      </c>
      <c r="C21" s="509" t="s">
        <v>173</v>
      </c>
      <c r="D21" s="509"/>
      <c r="E21" s="86"/>
      <c r="F21" s="106" t="s">
        <v>118</v>
      </c>
      <c r="G21" s="52">
        <v>3450</v>
      </c>
      <c r="H21" s="52">
        <v>4.1900000000000004</v>
      </c>
      <c r="I21" s="28">
        <f t="shared" si="0"/>
        <v>823.38902147971351</v>
      </c>
      <c r="J21" s="28">
        <f t="shared" si="1"/>
        <v>886.78997613365141</v>
      </c>
      <c r="K21" s="576">
        <f t="shared" si="2"/>
        <v>3715.6499999999996</v>
      </c>
      <c r="L21" s="577"/>
      <c r="M21" s="323"/>
      <c r="N21" s="323"/>
    </row>
    <row r="22" spans="1:14" ht="18" customHeight="1" x14ac:dyDescent="0.25">
      <c r="A22" s="102">
        <v>12</v>
      </c>
      <c r="B22" s="102" t="s">
        <v>234</v>
      </c>
      <c r="C22" s="509" t="s">
        <v>105</v>
      </c>
      <c r="D22" s="509"/>
      <c r="E22" s="86"/>
      <c r="F22" s="106" t="s">
        <v>235</v>
      </c>
      <c r="G22" s="52">
        <v>1950</v>
      </c>
      <c r="H22" s="52">
        <v>2.2000000000000002</v>
      </c>
      <c r="I22" s="28">
        <f t="shared" si="0"/>
        <v>886.36363636363626</v>
      </c>
      <c r="J22" s="28">
        <f t="shared" si="1"/>
        <v>954.61363636363626</v>
      </c>
      <c r="K22" s="576">
        <f t="shared" si="2"/>
        <v>2100.15</v>
      </c>
      <c r="L22" s="577"/>
      <c r="M22" s="323"/>
      <c r="N22" s="323"/>
    </row>
    <row r="23" spans="1:14" ht="18" customHeight="1" x14ac:dyDescent="0.25">
      <c r="A23" s="102">
        <v>13</v>
      </c>
      <c r="B23" s="102" t="s">
        <v>161</v>
      </c>
      <c r="C23" s="509" t="s">
        <v>174</v>
      </c>
      <c r="D23" s="510"/>
      <c r="E23" s="86"/>
      <c r="F23" s="106" t="s">
        <v>164</v>
      </c>
      <c r="G23" s="52">
        <v>2050</v>
      </c>
      <c r="H23" s="52">
        <v>1.43</v>
      </c>
      <c r="I23" s="28">
        <f t="shared" si="0"/>
        <v>1433.5664335664337</v>
      </c>
      <c r="J23" s="28">
        <f t="shared" si="1"/>
        <v>1543.951048951049</v>
      </c>
      <c r="K23" s="576">
        <f t="shared" si="2"/>
        <v>2207.85</v>
      </c>
      <c r="L23" s="577"/>
      <c r="M23" s="323"/>
      <c r="N23" s="323"/>
    </row>
    <row r="24" spans="1:14" s="392" customFormat="1" ht="18" customHeight="1" x14ac:dyDescent="0.3">
      <c r="A24" s="102">
        <v>14</v>
      </c>
      <c r="B24" s="397" t="s">
        <v>534</v>
      </c>
      <c r="C24" s="400" t="s">
        <v>535</v>
      </c>
      <c r="D24" s="400"/>
      <c r="E24" s="398"/>
      <c r="F24" s="399" t="s">
        <v>536</v>
      </c>
      <c r="G24" s="401">
        <v>490</v>
      </c>
      <c r="H24" s="86">
        <v>0.34</v>
      </c>
      <c r="I24" s="28">
        <f t="shared" si="0"/>
        <v>1441.1764705882351</v>
      </c>
      <c r="J24" s="28">
        <f t="shared" si="1"/>
        <v>1552.1470588235293</v>
      </c>
      <c r="K24" s="576">
        <f t="shared" si="2"/>
        <v>527.73</v>
      </c>
      <c r="L24" s="577"/>
      <c r="M24" s="323"/>
      <c r="N24" s="323"/>
    </row>
    <row r="25" spans="1:14" s="392" customFormat="1" ht="18" customHeight="1" x14ac:dyDescent="0.3">
      <c r="A25" s="102">
        <v>15</v>
      </c>
      <c r="B25" s="397" t="s">
        <v>537</v>
      </c>
      <c r="C25" s="400" t="s">
        <v>538</v>
      </c>
      <c r="D25" s="400"/>
      <c r="E25" s="398"/>
      <c r="F25" s="399" t="s">
        <v>539</v>
      </c>
      <c r="G25" s="401">
        <v>2300</v>
      </c>
      <c r="H25" s="86">
        <v>2.21</v>
      </c>
      <c r="I25" s="28">
        <f t="shared" si="0"/>
        <v>1040.7239819004526</v>
      </c>
      <c r="J25" s="28">
        <f t="shared" si="1"/>
        <v>1120.8597285067874</v>
      </c>
      <c r="K25" s="576">
        <f t="shared" si="2"/>
        <v>2477.1</v>
      </c>
      <c r="L25" s="577"/>
      <c r="M25" s="323"/>
      <c r="N25" s="323"/>
    </row>
    <row r="26" spans="1:14" s="392" customFormat="1" ht="18" customHeight="1" x14ac:dyDescent="0.3">
      <c r="A26" s="102">
        <v>16</v>
      </c>
      <c r="B26" s="397" t="s">
        <v>608</v>
      </c>
      <c r="C26" s="400" t="s">
        <v>609</v>
      </c>
      <c r="D26" s="400"/>
      <c r="E26" s="544" t="s">
        <v>763</v>
      </c>
      <c r="F26" s="399" t="s">
        <v>764</v>
      </c>
      <c r="G26" s="401">
        <v>470</v>
      </c>
      <c r="H26" s="86">
        <v>0.32</v>
      </c>
      <c r="I26" s="28">
        <f t="shared" si="0"/>
        <v>1468.75</v>
      </c>
      <c r="J26" s="28">
        <f t="shared" si="1"/>
        <v>1581.84375</v>
      </c>
      <c r="K26" s="576">
        <v>490</v>
      </c>
      <c r="L26" s="577"/>
      <c r="M26" s="323"/>
      <c r="N26" s="323"/>
    </row>
    <row r="27" spans="1:14" s="392" customFormat="1" ht="18" customHeight="1" x14ac:dyDescent="0.3">
      <c r="A27" s="102">
        <v>17</v>
      </c>
      <c r="B27" s="582" t="s">
        <v>765</v>
      </c>
      <c r="C27" s="583" t="s">
        <v>766</v>
      </c>
      <c r="D27" s="583"/>
      <c r="E27" s="584" t="s">
        <v>88</v>
      </c>
      <c r="F27" s="585" t="s">
        <v>767</v>
      </c>
      <c r="G27" s="586">
        <v>850</v>
      </c>
      <c r="H27" s="587">
        <v>0.43</v>
      </c>
      <c r="I27" s="588">
        <f t="shared" si="0"/>
        <v>1976.7441860465117</v>
      </c>
      <c r="J27" s="588">
        <f t="shared" si="1"/>
        <v>2128.953488372093</v>
      </c>
      <c r="K27" s="589">
        <v>910</v>
      </c>
      <c r="L27" s="577"/>
      <c r="M27" s="323"/>
      <c r="N27" s="323"/>
    </row>
    <row r="28" spans="1:14" s="392" customFormat="1" ht="18" customHeight="1" x14ac:dyDescent="0.3">
      <c r="A28" s="102">
        <v>18</v>
      </c>
      <c r="B28" s="582" t="s">
        <v>768</v>
      </c>
      <c r="C28" s="583" t="s">
        <v>769</v>
      </c>
      <c r="D28" s="583"/>
      <c r="E28" s="584" t="s">
        <v>88</v>
      </c>
      <c r="F28" s="585" t="s">
        <v>770</v>
      </c>
      <c r="G28" s="586">
        <v>470</v>
      </c>
      <c r="H28" s="587">
        <v>0.2</v>
      </c>
      <c r="I28" s="588">
        <f t="shared" si="0"/>
        <v>2350</v>
      </c>
      <c r="J28" s="588">
        <f t="shared" si="1"/>
        <v>2530.9499999999998</v>
      </c>
      <c r="K28" s="589">
        <v>490</v>
      </c>
      <c r="L28" s="577"/>
      <c r="M28" s="323"/>
      <c r="N28" s="323"/>
    </row>
    <row r="29" spans="1:14" ht="18" customHeight="1" x14ac:dyDescent="0.25">
      <c r="A29" s="102">
        <v>19</v>
      </c>
      <c r="B29" s="102" t="s">
        <v>258</v>
      </c>
      <c r="C29" s="509" t="s">
        <v>259</v>
      </c>
      <c r="D29" s="509"/>
      <c r="E29" s="86"/>
      <c r="F29" s="106" t="s">
        <v>325</v>
      </c>
      <c r="G29" s="52">
        <v>400</v>
      </c>
      <c r="H29" s="52">
        <v>0.37</v>
      </c>
      <c r="I29" s="28">
        <f t="shared" si="0"/>
        <v>1081.081081081081</v>
      </c>
      <c r="J29" s="28">
        <f t="shared" si="1"/>
        <v>1164.3243243243242</v>
      </c>
      <c r="K29" s="576">
        <f t="shared" si="2"/>
        <v>430.79999999999995</v>
      </c>
      <c r="L29" s="577"/>
      <c r="M29" s="323"/>
      <c r="N29" s="323"/>
    </row>
    <row r="30" spans="1:14" ht="18" customHeight="1" x14ac:dyDescent="0.25">
      <c r="A30" s="102">
        <v>20</v>
      </c>
      <c r="B30" s="102" t="s">
        <v>104</v>
      </c>
      <c r="C30" s="509" t="s">
        <v>106</v>
      </c>
      <c r="D30" s="509"/>
      <c r="E30" s="86"/>
      <c r="F30" s="106" t="s">
        <v>119</v>
      </c>
      <c r="G30" s="52">
        <v>2350</v>
      </c>
      <c r="H30" s="52">
        <v>3.83</v>
      </c>
      <c r="I30" s="28">
        <f t="shared" si="0"/>
        <v>613.57702349869453</v>
      </c>
      <c r="J30" s="28">
        <f t="shared" si="1"/>
        <v>660.82245430809394</v>
      </c>
      <c r="K30" s="576">
        <f t="shared" si="2"/>
        <v>2530.9499999999998</v>
      </c>
      <c r="L30" s="577"/>
      <c r="M30" s="323"/>
      <c r="N30" s="323"/>
    </row>
    <row r="31" spans="1:14" ht="18" customHeight="1" x14ac:dyDescent="0.25">
      <c r="A31" s="102">
        <v>21</v>
      </c>
      <c r="B31" s="102" t="s">
        <v>107</v>
      </c>
      <c r="C31" s="509" t="s">
        <v>108</v>
      </c>
      <c r="D31" s="509"/>
      <c r="E31" s="86"/>
      <c r="F31" s="106" t="s">
        <v>112</v>
      </c>
      <c r="G31" s="52">
        <v>835</v>
      </c>
      <c r="H31" s="52">
        <v>0.8</v>
      </c>
      <c r="I31" s="28">
        <f t="shared" si="0"/>
        <v>1043.75</v>
      </c>
      <c r="J31" s="28">
        <f t="shared" si="1"/>
        <v>1124.1187499999999</v>
      </c>
      <c r="K31" s="576">
        <f t="shared" si="2"/>
        <v>899.29499999999996</v>
      </c>
      <c r="L31" s="577"/>
      <c r="M31" s="323"/>
      <c r="N31" s="323"/>
    </row>
    <row r="32" spans="1:14" ht="18" customHeight="1" x14ac:dyDescent="0.25">
      <c r="A32" s="102">
        <v>22</v>
      </c>
      <c r="B32" s="102" t="s">
        <v>163</v>
      </c>
      <c r="C32" s="509" t="s">
        <v>162</v>
      </c>
      <c r="D32" s="510"/>
      <c r="E32" s="86"/>
      <c r="F32" s="106" t="s">
        <v>165</v>
      </c>
      <c r="G32" s="52">
        <v>1600</v>
      </c>
      <c r="H32" s="173">
        <v>1.53</v>
      </c>
      <c r="I32" s="28">
        <f t="shared" si="0"/>
        <v>1045.751633986928</v>
      </c>
      <c r="J32" s="28">
        <f t="shared" si="1"/>
        <v>1126.2745098039215</v>
      </c>
      <c r="K32" s="576">
        <f t="shared" si="2"/>
        <v>1723.2</v>
      </c>
      <c r="L32" s="577"/>
      <c r="M32" s="323"/>
      <c r="N32" s="323"/>
    </row>
    <row r="33" spans="1:14" ht="18" customHeight="1" x14ac:dyDescent="0.25">
      <c r="A33" s="102">
        <v>23</v>
      </c>
      <c r="B33" s="102" t="s">
        <v>227</v>
      </c>
      <c r="C33" s="435" t="s">
        <v>255</v>
      </c>
      <c r="D33" s="436"/>
      <c r="E33" s="86"/>
      <c r="F33" s="106" t="s">
        <v>326</v>
      </c>
      <c r="G33" s="52">
        <v>250</v>
      </c>
      <c r="H33" s="52">
        <v>0.23</v>
      </c>
      <c r="I33" s="28">
        <f t="shared" si="0"/>
        <v>1086.9565217391305</v>
      </c>
      <c r="J33" s="28">
        <f t="shared" si="1"/>
        <v>1170.6521739130435</v>
      </c>
      <c r="K33" s="576">
        <f t="shared" si="2"/>
        <v>269.25</v>
      </c>
      <c r="L33" s="577"/>
      <c r="M33" s="323"/>
      <c r="N33" s="323"/>
    </row>
    <row r="34" spans="1:14" ht="18" customHeight="1" x14ac:dyDescent="0.25">
      <c r="A34" s="102">
        <v>24</v>
      </c>
      <c r="B34" s="102" t="s">
        <v>230</v>
      </c>
      <c r="C34" s="435" t="s">
        <v>240</v>
      </c>
      <c r="D34" s="436"/>
      <c r="E34" s="86"/>
      <c r="F34" s="106" t="s">
        <v>231</v>
      </c>
      <c r="G34" s="52">
        <v>750</v>
      </c>
      <c r="H34" s="52">
        <v>0.99</v>
      </c>
      <c r="I34" s="28">
        <f t="shared" si="0"/>
        <v>757.57575757575762</v>
      </c>
      <c r="J34" s="28">
        <f t="shared" si="1"/>
        <v>815.90909090909088</v>
      </c>
      <c r="K34" s="576">
        <f t="shared" si="2"/>
        <v>807.75</v>
      </c>
      <c r="L34" s="577"/>
      <c r="M34" s="323"/>
      <c r="N34" s="590"/>
    </row>
    <row r="35" spans="1:14" ht="18" customHeight="1" x14ac:dyDescent="0.25">
      <c r="A35" s="102">
        <v>23</v>
      </c>
      <c r="B35" s="102" t="s">
        <v>262</v>
      </c>
      <c r="C35" s="435" t="s">
        <v>263</v>
      </c>
      <c r="D35" s="436"/>
      <c r="E35" s="86"/>
      <c r="F35" s="106" t="s">
        <v>264</v>
      </c>
      <c r="G35" s="52">
        <v>2350</v>
      </c>
      <c r="H35" s="52">
        <v>2.25</v>
      </c>
      <c r="I35" s="28">
        <f t="shared" si="0"/>
        <v>1044.4444444444443</v>
      </c>
      <c r="J35" s="28">
        <f t="shared" si="1"/>
        <v>1124.8666666666666</v>
      </c>
      <c r="K35" s="576">
        <f t="shared" si="2"/>
        <v>2530.9499999999998</v>
      </c>
      <c r="L35" s="577"/>
      <c r="M35" s="323"/>
      <c r="N35" s="323"/>
    </row>
    <row r="36" spans="1:14" ht="18" customHeight="1" x14ac:dyDescent="0.25">
      <c r="A36" s="102">
        <v>24</v>
      </c>
      <c r="B36" s="102" t="s">
        <v>454</v>
      </c>
      <c r="C36" s="509" t="s">
        <v>455</v>
      </c>
      <c r="D36" s="511"/>
      <c r="E36" s="86"/>
      <c r="F36" s="106" t="s">
        <v>466</v>
      </c>
      <c r="G36" s="52">
        <v>455</v>
      </c>
      <c r="H36" s="52">
        <v>0.42</v>
      </c>
      <c r="I36" s="86">
        <f t="shared" si="0"/>
        <v>1083.3333333333335</v>
      </c>
      <c r="J36" s="86">
        <f t="shared" si="1"/>
        <v>1166.7500000000002</v>
      </c>
      <c r="K36" s="576">
        <f t="shared" si="2"/>
        <v>490.03500000000008</v>
      </c>
      <c r="L36" s="577"/>
      <c r="M36" s="323"/>
      <c r="N36" s="323"/>
    </row>
    <row r="37" spans="1:14" ht="18" customHeight="1" x14ac:dyDescent="0.25">
      <c r="A37" s="102">
        <v>25</v>
      </c>
      <c r="B37" s="102" t="s">
        <v>456</v>
      </c>
      <c r="C37" s="435" t="s">
        <v>457</v>
      </c>
      <c r="D37" s="437"/>
      <c r="E37" s="86"/>
      <c r="F37" s="106" t="s">
        <v>458</v>
      </c>
      <c r="G37" s="52">
        <v>550</v>
      </c>
      <c r="H37" s="52">
        <v>0.49</v>
      </c>
      <c r="I37" s="86">
        <f t="shared" si="0"/>
        <v>1122.4489795918369</v>
      </c>
      <c r="J37" s="86">
        <f t="shared" si="1"/>
        <v>1208.8775510204082</v>
      </c>
      <c r="K37" s="576">
        <f t="shared" si="2"/>
        <v>592.35</v>
      </c>
      <c r="L37" s="577"/>
      <c r="M37" s="323"/>
      <c r="N37" s="323"/>
    </row>
    <row r="38" spans="1:14" ht="18" customHeight="1" x14ac:dyDescent="0.25">
      <c r="A38" s="102">
        <v>26</v>
      </c>
      <c r="B38" s="102" t="s">
        <v>459</v>
      </c>
      <c r="C38" s="435" t="s">
        <v>460</v>
      </c>
      <c r="D38" s="437"/>
      <c r="E38" s="86"/>
      <c r="F38" s="106" t="s">
        <v>461</v>
      </c>
      <c r="G38" s="52">
        <v>130</v>
      </c>
      <c r="H38" s="52">
        <v>7.0000000000000007E-2</v>
      </c>
      <c r="I38" s="86">
        <f t="shared" si="0"/>
        <v>1857.1428571428569</v>
      </c>
      <c r="J38" s="86">
        <f t="shared" si="1"/>
        <v>2000.1428571428569</v>
      </c>
      <c r="K38" s="576">
        <v>100</v>
      </c>
      <c r="L38" s="577"/>
      <c r="M38" s="323"/>
      <c r="N38" s="323"/>
    </row>
    <row r="39" spans="1:14" s="392" customFormat="1" ht="18" customHeight="1" x14ac:dyDescent="0.3">
      <c r="A39" s="102">
        <v>27</v>
      </c>
      <c r="B39" s="397" t="s">
        <v>610</v>
      </c>
      <c r="C39" s="400" t="s">
        <v>771</v>
      </c>
      <c r="D39" s="402"/>
      <c r="E39" s="544"/>
      <c r="F39" s="106" t="s">
        <v>611</v>
      </c>
      <c r="G39" s="401">
        <v>750</v>
      </c>
      <c r="H39" s="96">
        <v>0.7</v>
      </c>
      <c r="I39" s="28">
        <f t="shared" si="0"/>
        <v>1071.4285714285716</v>
      </c>
      <c r="J39" s="28">
        <f t="shared" si="1"/>
        <v>1153.9285714285716</v>
      </c>
      <c r="K39" s="576">
        <f t="shared" si="2"/>
        <v>807.75</v>
      </c>
      <c r="L39" s="577"/>
      <c r="M39" s="323"/>
      <c r="N39" s="323"/>
    </row>
    <row r="40" spans="1:14" s="392" customFormat="1" ht="18" customHeight="1" x14ac:dyDescent="0.3">
      <c r="A40" s="591">
        <v>28</v>
      </c>
      <c r="B40" s="592" t="s">
        <v>772</v>
      </c>
      <c r="C40" s="593" t="s">
        <v>773</v>
      </c>
      <c r="D40" s="594"/>
      <c r="E40" s="595"/>
      <c r="F40" s="596" t="s">
        <v>774</v>
      </c>
      <c r="G40" s="597">
        <v>260</v>
      </c>
      <c r="H40" s="598">
        <v>0.21</v>
      </c>
      <c r="I40" s="599">
        <f t="shared" si="0"/>
        <v>1238.0952380952381</v>
      </c>
      <c r="J40" s="599">
        <f t="shared" si="1"/>
        <v>1333.4285714285713</v>
      </c>
      <c r="K40" s="600">
        <v>290</v>
      </c>
      <c r="L40" s="577"/>
      <c r="M40" s="323"/>
      <c r="N40" s="323"/>
    </row>
    <row r="41" spans="1:14" s="392" customFormat="1" ht="18" customHeight="1" x14ac:dyDescent="0.3">
      <c r="A41" s="591">
        <v>29</v>
      </c>
      <c r="B41" s="582" t="s">
        <v>775</v>
      </c>
      <c r="C41" s="583" t="s">
        <v>776</v>
      </c>
      <c r="D41" s="594"/>
      <c r="E41" s="584" t="s">
        <v>88</v>
      </c>
      <c r="F41" s="601" t="s">
        <v>777</v>
      </c>
      <c r="G41" s="586">
        <v>780</v>
      </c>
      <c r="H41" s="602">
        <v>0.6</v>
      </c>
      <c r="I41" s="588">
        <f t="shared" si="0"/>
        <v>1300</v>
      </c>
      <c r="J41" s="588">
        <f t="shared" si="1"/>
        <v>1400.1</v>
      </c>
      <c r="K41" s="589">
        <v>845</v>
      </c>
      <c r="L41" s="577"/>
      <c r="M41" s="323"/>
      <c r="N41" s="323"/>
    </row>
    <row r="42" spans="1:14" s="392" customFormat="1" ht="18" customHeight="1" x14ac:dyDescent="0.3">
      <c r="A42" s="603">
        <v>30</v>
      </c>
      <c r="B42" s="582" t="s">
        <v>778</v>
      </c>
      <c r="C42" s="583" t="s">
        <v>779</v>
      </c>
      <c r="D42" s="604"/>
      <c r="E42" s="584" t="s">
        <v>88</v>
      </c>
      <c r="F42" s="601" t="s">
        <v>780</v>
      </c>
      <c r="G42" s="586">
        <v>475</v>
      </c>
      <c r="H42" s="602">
        <v>0.36</v>
      </c>
      <c r="I42" s="588">
        <f t="shared" si="0"/>
        <v>1319.4444444444446</v>
      </c>
      <c r="J42" s="588">
        <f t="shared" si="1"/>
        <v>1421.0416666666667</v>
      </c>
      <c r="K42" s="589">
        <v>510</v>
      </c>
      <c r="L42" s="577"/>
      <c r="M42" s="323"/>
      <c r="N42" s="323"/>
    </row>
    <row r="43" spans="1:14" s="392" customFormat="1" ht="18" customHeight="1" x14ac:dyDescent="0.3">
      <c r="A43" s="603">
        <v>31</v>
      </c>
      <c r="B43" s="582" t="s">
        <v>781</v>
      </c>
      <c r="C43" s="583" t="s">
        <v>782</v>
      </c>
      <c r="D43" s="604"/>
      <c r="E43" s="584" t="s">
        <v>88</v>
      </c>
      <c r="F43" s="601" t="s">
        <v>783</v>
      </c>
      <c r="G43" s="586">
        <v>260</v>
      </c>
      <c r="H43" s="602">
        <v>0.19</v>
      </c>
      <c r="I43" s="588"/>
      <c r="J43" s="588"/>
      <c r="K43" s="589">
        <v>280</v>
      </c>
      <c r="L43" s="577"/>
      <c r="M43" s="323"/>
      <c r="N43" s="323"/>
    </row>
    <row r="44" spans="1:14" ht="18" customHeight="1" x14ac:dyDescent="0.25">
      <c r="A44" s="102">
        <v>32</v>
      </c>
      <c r="B44" s="102" t="s">
        <v>111</v>
      </c>
      <c r="C44" s="509" t="s">
        <v>110</v>
      </c>
      <c r="D44" s="509"/>
      <c r="E44" s="86"/>
      <c r="F44" s="106" t="s">
        <v>120</v>
      </c>
      <c r="G44" s="52">
        <v>1160</v>
      </c>
      <c r="H44" s="52">
        <v>1.1200000000000001</v>
      </c>
      <c r="I44" s="28">
        <f t="shared" si="0"/>
        <v>1035.7142857142856</v>
      </c>
      <c r="J44" s="28">
        <f t="shared" si="1"/>
        <v>1115.4642857142856</v>
      </c>
      <c r="K44" s="576">
        <f t="shared" si="2"/>
        <v>1249.32</v>
      </c>
      <c r="L44" s="577"/>
      <c r="M44" s="323"/>
      <c r="N44" s="323"/>
    </row>
    <row r="45" spans="1:14" ht="18" customHeight="1" x14ac:dyDescent="0.25">
      <c r="A45" s="102">
        <v>33</v>
      </c>
      <c r="B45" s="397" t="s">
        <v>540</v>
      </c>
      <c r="C45" s="400" t="s">
        <v>541</v>
      </c>
      <c r="D45" s="400"/>
      <c r="E45" s="398"/>
      <c r="F45" s="399" t="s">
        <v>542</v>
      </c>
      <c r="G45" s="401">
        <v>364</v>
      </c>
      <c r="H45" s="86">
        <v>0.35</v>
      </c>
      <c r="I45" s="86">
        <f t="shared" si="0"/>
        <v>1040</v>
      </c>
      <c r="J45" s="86">
        <f t="shared" si="1"/>
        <v>1120.08</v>
      </c>
      <c r="K45" s="576">
        <f t="shared" si="2"/>
        <v>392.02799999999996</v>
      </c>
      <c r="L45" s="577"/>
      <c r="M45" s="323"/>
      <c r="N45" s="323"/>
    </row>
    <row r="46" spans="1:14" ht="18" customHeight="1" x14ac:dyDescent="0.25">
      <c r="A46" s="102">
        <v>34</v>
      </c>
      <c r="B46" s="102" t="s">
        <v>269</v>
      </c>
      <c r="C46" s="435" t="s">
        <v>270</v>
      </c>
      <c r="D46" s="435"/>
      <c r="E46" s="86"/>
      <c r="F46" s="106" t="s">
        <v>271</v>
      </c>
      <c r="G46" s="52">
        <v>650</v>
      </c>
      <c r="H46" s="52">
        <v>0.66</v>
      </c>
      <c r="I46" s="28">
        <f t="shared" si="0"/>
        <v>984.84848484848476</v>
      </c>
      <c r="J46" s="28">
        <f t="shared" si="1"/>
        <v>1060.681818181818</v>
      </c>
      <c r="K46" s="576">
        <f t="shared" si="2"/>
        <v>700.05</v>
      </c>
      <c r="L46" s="577"/>
      <c r="M46" s="323"/>
      <c r="N46" s="323"/>
    </row>
    <row r="47" spans="1:14" ht="18" customHeight="1" x14ac:dyDescent="0.25">
      <c r="A47" s="102">
        <v>35</v>
      </c>
      <c r="B47" s="102" t="s">
        <v>109</v>
      </c>
      <c r="C47" s="509" t="s">
        <v>170</v>
      </c>
      <c r="D47" s="509"/>
      <c r="E47" s="86"/>
      <c r="F47" s="106" t="s">
        <v>236</v>
      </c>
      <c r="G47" s="52">
        <v>1456</v>
      </c>
      <c r="H47" s="52">
        <v>1.6</v>
      </c>
      <c r="I47" s="28">
        <f t="shared" si="0"/>
        <v>910</v>
      </c>
      <c r="J47" s="28">
        <f t="shared" si="1"/>
        <v>980.06999999999994</v>
      </c>
      <c r="K47" s="576">
        <f t="shared" si="2"/>
        <v>1568.1120000000001</v>
      </c>
      <c r="L47" s="577"/>
      <c r="M47" s="323"/>
      <c r="N47" s="323"/>
    </row>
    <row r="48" spans="1:14" ht="18" customHeight="1" x14ac:dyDescent="0.25">
      <c r="A48" s="102">
        <v>36</v>
      </c>
      <c r="B48" s="102" t="s">
        <v>228</v>
      </c>
      <c r="C48" s="435" t="s">
        <v>283</v>
      </c>
      <c r="D48" s="435"/>
      <c r="E48" s="86"/>
      <c r="F48" s="106" t="s">
        <v>229</v>
      </c>
      <c r="G48" s="52">
        <v>650</v>
      </c>
      <c r="H48" s="52">
        <v>0.68</v>
      </c>
      <c r="I48" s="28">
        <f t="shared" si="0"/>
        <v>955.88235294117635</v>
      </c>
      <c r="J48" s="28">
        <f t="shared" si="1"/>
        <v>1029.4852941176468</v>
      </c>
      <c r="K48" s="576">
        <f t="shared" si="2"/>
        <v>700.05</v>
      </c>
      <c r="L48" s="577"/>
      <c r="M48" s="323"/>
      <c r="N48" s="323"/>
    </row>
    <row r="49" spans="1:14" ht="18" customHeight="1" x14ac:dyDescent="0.25">
      <c r="A49" s="102">
        <v>37</v>
      </c>
      <c r="B49" s="102" t="s">
        <v>260</v>
      </c>
      <c r="C49" s="509" t="s">
        <v>293</v>
      </c>
      <c r="D49" s="509"/>
      <c r="E49" s="86"/>
      <c r="F49" s="106" t="s">
        <v>261</v>
      </c>
      <c r="G49" s="52">
        <v>720</v>
      </c>
      <c r="H49" s="52">
        <v>0.84</v>
      </c>
      <c r="I49" s="28">
        <f t="shared" si="0"/>
        <v>857.14285714285722</v>
      </c>
      <c r="J49" s="28">
        <f t="shared" si="1"/>
        <v>923.14285714285722</v>
      </c>
      <c r="K49" s="576">
        <f t="shared" si="2"/>
        <v>775.44</v>
      </c>
      <c r="L49" s="577"/>
      <c r="M49" s="323"/>
      <c r="N49" s="323"/>
    </row>
    <row r="50" spans="1:14" ht="18" customHeight="1" x14ac:dyDescent="0.25">
      <c r="A50" s="102">
        <v>38</v>
      </c>
      <c r="B50" s="102" t="s">
        <v>277</v>
      </c>
      <c r="C50" s="509" t="s">
        <v>276</v>
      </c>
      <c r="D50" s="509"/>
      <c r="E50" s="86"/>
      <c r="F50" s="106" t="s">
        <v>278</v>
      </c>
      <c r="G50" s="52">
        <v>720</v>
      </c>
      <c r="H50" s="52">
        <v>0.78</v>
      </c>
      <c r="I50" s="28">
        <f t="shared" si="0"/>
        <v>923.07692307692309</v>
      </c>
      <c r="J50" s="28">
        <f t="shared" si="1"/>
        <v>994.15384615384619</v>
      </c>
      <c r="K50" s="576">
        <f t="shared" si="2"/>
        <v>775.44</v>
      </c>
      <c r="L50" s="577"/>
      <c r="M50" s="323"/>
      <c r="N50" s="323"/>
    </row>
    <row r="51" spans="1:14" s="539" customFormat="1" ht="18" customHeight="1" x14ac:dyDescent="0.25">
      <c r="A51" s="102">
        <v>39</v>
      </c>
      <c r="B51" s="103" t="s">
        <v>613</v>
      </c>
      <c r="C51" s="509" t="s">
        <v>614</v>
      </c>
      <c r="D51" s="509"/>
      <c r="E51" s="86"/>
      <c r="F51" s="106" t="s">
        <v>615</v>
      </c>
      <c r="G51" s="52">
        <v>450</v>
      </c>
      <c r="H51" s="52">
        <v>0.28999999999999998</v>
      </c>
      <c r="I51" s="28">
        <f t="shared" si="0"/>
        <v>1551.7241379310346</v>
      </c>
      <c r="J51" s="28">
        <f t="shared" si="1"/>
        <v>1671.2068965517242</v>
      </c>
      <c r="K51" s="576">
        <f t="shared" si="2"/>
        <v>484.65</v>
      </c>
      <c r="L51" s="577"/>
      <c r="M51" s="323"/>
      <c r="N51" s="323"/>
    </row>
    <row r="52" spans="1:14" ht="18" customHeight="1" x14ac:dyDescent="0.25">
      <c r="A52" s="102">
        <v>40</v>
      </c>
      <c r="B52" s="103" t="s">
        <v>784</v>
      </c>
      <c r="C52" s="509" t="s">
        <v>785</v>
      </c>
      <c r="D52" s="509"/>
      <c r="E52" s="86"/>
      <c r="F52" s="106" t="s">
        <v>616</v>
      </c>
      <c r="G52" s="52">
        <v>450</v>
      </c>
      <c r="H52" s="52">
        <v>0.26</v>
      </c>
      <c r="I52" s="10">
        <f t="shared" si="0"/>
        <v>1730.7692307692307</v>
      </c>
      <c r="J52" s="10">
        <f t="shared" si="1"/>
        <v>1864.0384615384614</v>
      </c>
      <c r="K52" s="576">
        <f t="shared" si="2"/>
        <v>484.65</v>
      </c>
      <c r="L52" s="577"/>
      <c r="M52" s="323"/>
      <c r="N52" s="323"/>
    </row>
    <row r="53" spans="1:14" s="392" customFormat="1" ht="18" customHeight="1" x14ac:dyDescent="0.3">
      <c r="A53" s="102">
        <v>41</v>
      </c>
      <c r="B53" s="397" t="s">
        <v>786</v>
      </c>
      <c r="C53" s="400" t="s">
        <v>787</v>
      </c>
      <c r="D53" s="402"/>
      <c r="E53" s="580"/>
      <c r="F53" s="106" t="s">
        <v>612</v>
      </c>
      <c r="G53" s="401">
        <v>890</v>
      </c>
      <c r="H53" s="86">
        <v>0.84</v>
      </c>
      <c r="I53" s="28">
        <f>G53/H53</f>
        <v>1059.5238095238096</v>
      </c>
      <c r="J53" s="28">
        <f>I53*1.077</f>
        <v>1141.1071428571429</v>
      </c>
      <c r="K53" s="576">
        <f>J53*H53</f>
        <v>958.53</v>
      </c>
      <c r="L53" s="577"/>
      <c r="M53" s="323"/>
      <c r="N53" s="323"/>
    </row>
    <row r="54" spans="1:14" ht="18" customHeight="1" x14ac:dyDescent="0.25">
      <c r="A54" s="102">
        <v>42</v>
      </c>
      <c r="B54" s="103" t="s">
        <v>788</v>
      </c>
      <c r="C54" s="509" t="s">
        <v>789</v>
      </c>
      <c r="D54" s="509"/>
      <c r="E54" s="544"/>
      <c r="F54" s="106" t="s">
        <v>790</v>
      </c>
      <c r="G54" s="52">
        <v>2301</v>
      </c>
      <c r="H54" s="52">
        <v>2.21</v>
      </c>
      <c r="I54" s="10">
        <f t="shared" si="0"/>
        <v>1041.1764705882354</v>
      </c>
      <c r="J54" s="10">
        <f t="shared" si="1"/>
        <v>1121.3470588235296</v>
      </c>
      <c r="K54" s="576">
        <f t="shared" si="2"/>
        <v>2478.1770000000001</v>
      </c>
      <c r="L54" s="577"/>
      <c r="M54" s="323"/>
      <c r="N54" s="323"/>
    </row>
    <row r="55" spans="1:14" ht="18" customHeight="1" x14ac:dyDescent="0.25">
      <c r="A55" s="102">
        <v>43</v>
      </c>
      <c r="B55" s="103" t="s">
        <v>791</v>
      </c>
      <c r="C55" s="509" t="s">
        <v>792</v>
      </c>
      <c r="D55" s="509"/>
      <c r="E55" s="544"/>
      <c r="F55" s="106" t="s">
        <v>793</v>
      </c>
      <c r="G55" s="52">
        <v>500</v>
      </c>
      <c r="H55" s="52">
        <v>0.38</v>
      </c>
      <c r="I55" s="10">
        <f t="shared" si="0"/>
        <v>1315.7894736842104</v>
      </c>
      <c r="J55" s="10">
        <f t="shared" si="1"/>
        <v>1417.1052631578946</v>
      </c>
      <c r="K55" s="576">
        <v>533</v>
      </c>
      <c r="L55" s="577"/>
      <c r="M55" s="323"/>
      <c r="N55" s="323"/>
    </row>
    <row r="56" spans="1:14" ht="18" customHeight="1" x14ac:dyDescent="0.25">
      <c r="A56" s="102">
        <v>44</v>
      </c>
      <c r="B56" s="103" t="s">
        <v>462</v>
      </c>
      <c r="C56" s="605" t="s">
        <v>463</v>
      </c>
      <c r="D56" s="605"/>
      <c r="E56" s="86"/>
      <c r="F56" s="106" t="s">
        <v>464</v>
      </c>
      <c r="G56" s="52">
        <v>400</v>
      </c>
      <c r="H56" s="52">
        <v>0.38</v>
      </c>
      <c r="I56" s="86">
        <f t="shared" si="0"/>
        <v>1052.6315789473683</v>
      </c>
      <c r="J56" s="86">
        <f t="shared" si="1"/>
        <v>1133.6842105263156</v>
      </c>
      <c r="K56" s="576">
        <f t="shared" si="2"/>
        <v>430.79999999999995</v>
      </c>
      <c r="L56" s="577"/>
      <c r="M56" s="323"/>
      <c r="N56" s="323"/>
    </row>
    <row r="57" spans="1:14" ht="18" customHeight="1" x14ac:dyDescent="0.25">
      <c r="A57" s="102">
        <v>45</v>
      </c>
      <c r="B57" s="102" t="s">
        <v>266</v>
      </c>
      <c r="C57" s="95" t="s">
        <v>267</v>
      </c>
      <c r="D57" s="95"/>
      <c r="E57" s="396"/>
      <c r="F57" s="106" t="s">
        <v>268</v>
      </c>
      <c r="G57" s="52">
        <v>1950</v>
      </c>
      <c r="H57" s="52">
        <v>2.13</v>
      </c>
      <c r="I57" s="28">
        <f t="shared" si="0"/>
        <v>915.49295774647896</v>
      </c>
      <c r="J57" s="28">
        <f t="shared" si="1"/>
        <v>985.98591549295782</v>
      </c>
      <c r="K57" s="576">
        <f>J57*H57</f>
        <v>2100.15</v>
      </c>
      <c r="L57" s="577"/>
      <c r="M57" s="323"/>
      <c r="N57" s="323"/>
    </row>
    <row r="58" spans="1:14" ht="18" customHeight="1" x14ac:dyDescent="0.25">
      <c r="A58" s="102">
        <v>46</v>
      </c>
      <c r="B58" s="102" t="s">
        <v>265</v>
      </c>
      <c r="C58" s="95" t="s">
        <v>284</v>
      </c>
      <c r="D58" s="95"/>
      <c r="E58" s="396"/>
      <c r="F58" s="106" t="s">
        <v>264</v>
      </c>
      <c r="G58" s="52">
        <v>2800</v>
      </c>
      <c r="H58" s="52">
        <v>2.44</v>
      </c>
      <c r="I58" s="28">
        <f t="shared" si="0"/>
        <v>1147.5409836065573</v>
      </c>
      <c r="J58" s="28">
        <f t="shared" si="1"/>
        <v>1235.9016393442623</v>
      </c>
      <c r="K58" s="576">
        <f t="shared" si="2"/>
        <v>3015.6</v>
      </c>
      <c r="L58" s="577"/>
      <c r="M58" s="323"/>
      <c r="N58" s="323"/>
    </row>
    <row r="59" spans="1:14" ht="18" customHeight="1" x14ac:dyDescent="0.25">
      <c r="A59" s="102">
        <v>47</v>
      </c>
      <c r="B59" s="102" t="s">
        <v>794</v>
      </c>
      <c r="C59" s="95" t="s">
        <v>795</v>
      </c>
      <c r="D59" s="95"/>
      <c r="E59" s="396"/>
      <c r="F59" s="106" t="s">
        <v>465</v>
      </c>
      <c r="G59" s="52">
        <v>2400</v>
      </c>
      <c r="H59" s="52">
        <v>1.66</v>
      </c>
      <c r="I59" s="86">
        <f t="shared" si="0"/>
        <v>1445.7831325301206</v>
      </c>
      <c r="J59" s="86">
        <f t="shared" si="1"/>
        <v>1557.1084337349398</v>
      </c>
      <c r="K59" s="576">
        <f>J59*H59</f>
        <v>2584.8000000000002</v>
      </c>
      <c r="L59" s="577"/>
      <c r="M59" s="323"/>
      <c r="N59" s="323"/>
    </row>
    <row r="60" spans="1:14" ht="18" customHeight="1" x14ac:dyDescent="0.25">
      <c r="A60" s="102">
        <v>48</v>
      </c>
      <c r="B60" s="603" t="s">
        <v>796</v>
      </c>
      <c r="C60" s="606" t="s">
        <v>797</v>
      </c>
      <c r="D60" s="606"/>
      <c r="E60" s="584" t="s">
        <v>88</v>
      </c>
      <c r="F60" s="601" t="s">
        <v>798</v>
      </c>
      <c r="G60" s="607">
        <v>1560</v>
      </c>
      <c r="H60" s="607">
        <v>0.95</v>
      </c>
      <c r="I60" s="587">
        <f t="shared" si="0"/>
        <v>1642.1052631578948</v>
      </c>
      <c r="J60" s="587">
        <f t="shared" si="1"/>
        <v>1768.5473684210526</v>
      </c>
      <c r="K60" s="589">
        <v>1700</v>
      </c>
      <c r="L60" s="577"/>
      <c r="M60" s="323"/>
      <c r="N60" s="323"/>
    </row>
    <row r="61" spans="1:14" ht="18" customHeight="1" x14ac:dyDescent="0.25">
      <c r="A61" s="102">
        <v>49</v>
      </c>
      <c r="B61" s="603" t="s">
        <v>799</v>
      </c>
      <c r="C61" s="606" t="s">
        <v>800</v>
      </c>
      <c r="D61" s="606"/>
      <c r="E61" s="584" t="s">
        <v>88</v>
      </c>
      <c r="F61" s="601" t="s">
        <v>801</v>
      </c>
      <c r="G61" s="607">
        <v>1560</v>
      </c>
      <c r="H61" s="607">
        <v>0.76</v>
      </c>
      <c r="I61" s="587">
        <f t="shared" si="0"/>
        <v>2052.6315789473683</v>
      </c>
      <c r="J61" s="587">
        <f t="shared" si="1"/>
        <v>2210.6842105263154</v>
      </c>
      <c r="K61" s="589">
        <v>1700</v>
      </c>
      <c r="L61" s="577"/>
      <c r="M61" s="323"/>
      <c r="N61" s="323"/>
    </row>
    <row r="62" spans="1:14" ht="18" customHeight="1" x14ac:dyDescent="0.25">
      <c r="A62" s="102">
        <v>50</v>
      </c>
      <c r="B62" s="102" t="s">
        <v>279</v>
      </c>
      <c r="C62" s="95" t="s">
        <v>802</v>
      </c>
      <c r="D62" s="95"/>
      <c r="E62" s="396"/>
      <c r="F62" s="106" t="s">
        <v>280</v>
      </c>
      <c r="G62" s="52">
        <v>310</v>
      </c>
      <c r="H62" s="52">
        <v>0.23</v>
      </c>
      <c r="I62" s="28">
        <f t="shared" si="0"/>
        <v>1347.8260869565217</v>
      </c>
      <c r="J62" s="28">
        <f t="shared" si="1"/>
        <v>1451.6086956521738</v>
      </c>
      <c r="K62" s="576">
        <f t="shared" ref="K62:K84" si="5">J62*H62</f>
        <v>333.87</v>
      </c>
      <c r="L62" s="577"/>
      <c r="M62" s="323"/>
      <c r="N62" s="323"/>
    </row>
    <row r="63" spans="1:14" ht="18" customHeight="1" x14ac:dyDescent="0.25">
      <c r="A63" s="102">
        <v>51</v>
      </c>
      <c r="B63" s="102" t="s">
        <v>298</v>
      </c>
      <c r="C63" s="95" t="s">
        <v>803</v>
      </c>
      <c r="D63" s="95"/>
      <c r="E63" s="396"/>
      <c r="F63" s="106" t="s">
        <v>281</v>
      </c>
      <c r="G63" s="52">
        <v>310</v>
      </c>
      <c r="H63" s="52">
        <v>0.23</v>
      </c>
      <c r="I63" s="28">
        <f t="shared" si="0"/>
        <v>1347.8260869565217</v>
      </c>
      <c r="J63" s="28">
        <f t="shared" si="1"/>
        <v>1451.6086956521738</v>
      </c>
      <c r="K63" s="576">
        <f t="shared" si="5"/>
        <v>333.87</v>
      </c>
      <c r="L63" s="577"/>
      <c r="M63" s="323"/>
      <c r="N63" s="323"/>
    </row>
    <row r="64" spans="1:14" ht="18" customHeight="1" x14ac:dyDescent="0.25">
      <c r="A64" s="102">
        <v>52</v>
      </c>
      <c r="B64" s="102" t="s">
        <v>433</v>
      </c>
      <c r="C64" s="95" t="s">
        <v>804</v>
      </c>
      <c r="D64" s="95"/>
      <c r="E64" s="396"/>
      <c r="F64" s="106" t="s">
        <v>440</v>
      </c>
      <c r="G64" s="52">
        <v>310</v>
      </c>
      <c r="H64" s="52">
        <v>0.23</v>
      </c>
      <c r="I64" s="28">
        <f t="shared" si="0"/>
        <v>1347.8260869565217</v>
      </c>
      <c r="J64" s="28">
        <f t="shared" si="1"/>
        <v>1451.6086956521738</v>
      </c>
      <c r="K64" s="576">
        <f t="shared" si="5"/>
        <v>333.87</v>
      </c>
      <c r="L64" s="577"/>
      <c r="M64" s="323"/>
      <c r="N64" s="323"/>
    </row>
    <row r="65" spans="1:14" ht="18" customHeight="1" x14ac:dyDescent="0.25">
      <c r="A65" s="102">
        <v>53</v>
      </c>
      <c r="B65" s="102" t="s">
        <v>434</v>
      </c>
      <c r="C65" s="95" t="s">
        <v>805</v>
      </c>
      <c r="D65" s="95"/>
      <c r="E65" s="396"/>
      <c r="F65" s="106" t="s">
        <v>441</v>
      </c>
      <c r="G65" s="52">
        <v>310</v>
      </c>
      <c r="H65" s="52">
        <v>0.22</v>
      </c>
      <c r="I65" s="28">
        <f t="shared" si="0"/>
        <v>1409.090909090909</v>
      </c>
      <c r="J65" s="28">
        <f t="shared" si="1"/>
        <v>1517.590909090909</v>
      </c>
      <c r="K65" s="576">
        <f t="shared" si="5"/>
        <v>333.87</v>
      </c>
      <c r="L65" s="577"/>
      <c r="M65" s="323"/>
      <c r="N65" s="323"/>
    </row>
    <row r="66" spans="1:14" ht="18" customHeight="1" x14ac:dyDescent="0.25">
      <c r="A66" s="102">
        <v>54</v>
      </c>
      <c r="B66" s="102" t="s">
        <v>435</v>
      </c>
      <c r="C66" s="95" t="s">
        <v>806</v>
      </c>
      <c r="D66" s="95"/>
      <c r="E66" s="396"/>
      <c r="F66" s="106" t="s">
        <v>442</v>
      </c>
      <c r="G66" s="52">
        <v>310</v>
      </c>
      <c r="H66" s="52">
        <v>0.2</v>
      </c>
      <c r="I66" s="28">
        <f t="shared" si="0"/>
        <v>1550</v>
      </c>
      <c r="J66" s="28">
        <f t="shared" si="1"/>
        <v>1669.35</v>
      </c>
      <c r="K66" s="576">
        <f t="shared" si="5"/>
        <v>333.87</v>
      </c>
      <c r="L66" s="577"/>
      <c r="M66" s="323"/>
      <c r="N66" s="323"/>
    </row>
    <row r="67" spans="1:14" ht="18" customHeight="1" x14ac:dyDescent="0.25">
      <c r="A67" s="102">
        <v>55</v>
      </c>
      <c r="B67" s="527" t="s">
        <v>436</v>
      </c>
      <c r="C67" s="608" t="s">
        <v>807</v>
      </c>
      <c r="D67" s="608"/>
      <c r="E67" s="609" t="s">
        <v>763</v>
      </c>
      <c r="F67" s="530" t="s">
        <v>442</v>
      </c>
      <c r="G67" s="52">
        <v>310</v>
      </c>
      <c r="H67" s="531">
        <v>0.21</v>
      </c>
      <c r="I67" s="610">
        <f t="shared" si="0"/>
        <v>1476.1904761904761</v>
      </c>
      <c r="J67" s="610">
        <f t="shared" si="1"/>
        <v>1589.8571428571427</v>
      </c>
      <c r="K67" s="611">
        <f t="shared" si="5"/>
        <v>333.86999999999995</v>
      </c>
      <c r="L67" s="577"/>
      <c r="M67" s="323"/>
      <c r="N67" s="323"/>
    </row>
    <row r="68" spans="1:14" ht="18" customHeight="1" x14ac:dyDescent="0.25">
      <c r="A68" s="102">
        <v>56</v>
      </c>
      <c r="B68" s="102" t="s">
        <v>437</v>
      </c>
      <c r="C68" s="95" t="s">
        <v>808</v>
      </c>
      <c r="D68" s="95"/>
      <c r="E68" s="396"/>
      <c r="F68" s="106" t="s">
        <v>443</v>
      </c>
      <c r="G68" s="52">
        <v>310</v>
      </c>
      <c r="H68" s="52">
        <v>0.27</v>
      </c>
      <c r="I68" s="28">
        <f t="shared" si="0"/>
        <v>1148.148148148148</v>
      </c>
      <c r="J68" s="28">
        <f t="shared" si="1"/>
        <v>1236.5555555555554</v>
      </c>
      <c r="K68" s="576">
        <f t="shared" si="5"/>
        <v>333.87</v>
      </c>
      <c r="L68" s="577"/>
      <c r="M68" s="323"/>
      <c r="N68" s="323"/>
    </row>
    <row r="69" spans="1:14" ht="18" customHeight="1" x14ac:dyDescent="0.25">
      <c r="A69" s="102">
        <v>57</v>
      </c>
      <c r="B69" s="102" t="s">
        <v>438</v>
      </c>
      <c r="C69" s="95" t="s">
        <v>809</v>
      </c>
      <c r="D69" s="95"/>
      <c r="E69" s="396"/>
      <c r="F69" s="106" t="s">
        <v>444</v>
      </c>
      <c r="G69" s="52">
        <v>310</v>
      </c>
      <c r="H69" s="52">
        <v>0.24</v>
      </c>
      <c r="I69" s="28">
        <f>G69/H69</f>
        <v>1291.6666666666667</v>
      </c>
      <c r="J69" s="28">
        <f t="shared" si="1"/>
        <v>1391.125</v>
      </c>
      <c r="K69" s="576">
        <f>J69*H69</f>
        <v>333.87</v>
      </c>
      <c r="L69" s="577"/>
      <c r="M69" s="323"/>
      <c r="N69" s="323"/>
    </row>
    <row r="70" spans="1:14" s="393" customFormat="1" ht="18" customHeight="1" x14ac:dyDescent="0.3">
      <c r="A70" s="102">
        <v>58</v>
      </c>
      <c r="B70" s="407" t="s">
        <v>543</v>
      </c>
      <c r="C70" s="403" t="s">
        <v>544</v>
      </c>
      <c r="D70" s="404"/>
      <c r="E70" s="198"/>
      <c r="F70" s="405" t="s">
        <v>545</v>
      </c>
      <c r="G70" s="52">
        <v>310</v>
      </c>
      <c r="H70" s="407">
        <v>0.22</v>
      </c>
      <c r="I70" s="28">
        <f t="shared" ref="I70:I82" si="6">G70/H70</f>
        <v>1409.090909090909</v>
      </c>
      <c r="J70" s="28">
        <f t="shared" si="1"/>
        <v>1517.590909090909</v>
      </c>
      <c r="K70" s="576">
        <f>J70*H70</f>
        <v>333.87</v>
      </c>
      <c r="L70" s="577"/>
      <c r="M70" s="323"/>
      <c r="N70" s="323"/>
    </row>
    <row r="71" spans="1:14" s="393" customFormat="1" ht="18" customHeight="1" x14ac:dyDescent="0.3">
      <c r="A71" s="102">
        <v>59</v>
      </c>
      <c r="B71" s="612" t="s">
        <v>546</v>
      </c>
      <c r="C71" s="613" t="s">
        <v>547</v>
      </c>
      <c r="D71" s="614"/>
      <c r="E71" s="615" t="s">
        <v>763</v>
      </c>
      <c r="F71" s="616" t="s">
        <v>548</v>
      </c>
      <c r="G71" s="52">
        <v>310</v>
      </c>
      <c r="H71" s="612">
        <v>0.25</v>
      </c>
      <c r="I71" s="610">
        <f t="shared" si="6"/>
        <v>1240</v>
      </c>
      <c r="J71" s="610">
        <f t="shared" si="1"/>
        <v>1335.48</v>
      </c>
      <c r="K71" s="611">
        <f>J71*H71</f>
        <v>333.87</v>
      </c>
      <c r="L71" s="577"/>
      <c r="M71" s="323"/>
      <c r="N71" s="323"/>
    </row>
    <row r="72" spans="1:14" s="393" customFormat="1" ht="18" customHeight="1" x14ac:dyDescent="0.3">
      <c r="A72" s="102">
        <v>60</v>
      </c>
      <c r="B72" s="407" t="s">
        <v>549</v>
      </c>
      <c r="C72" s="403" t="s">
        <v>550</v>
      </c>
      <c r="D72" s="404"/>
      <c r="E72" s="198"/>
      <c r="F72" s="405" t="s">
        <v>551</v>
      </c>
      <c r="G72" s="52">
        <v>390</v>
      </c>
      <c r="H72" s="407">
        <v>0.34</v>
      </c>
      <c r="I72" s="28">
        <f t="shared" si="6"/>
        <v>1147.0588235294117</v>
      </c>
      <c r="J72" s="28">
        <f t="shared" si="1"/>
        <v>1235.3823529411764</v>
      </c>
      <c r="K72" s="576">
        <f t="shared" si="5"/>
        <v>420.03</v>
      </c>
      <c r="L72" s="577"/>
      <c r="M72" s="323"/>
      <c r="N72" s="323"/>
    </row>
    <row r="73" spans="1:14" s="393" customFormat="1" ht="18" customHeight="1" x14ac:dyDescent="0.3">
      <c r="A73" s="102">
        <v>61</v>
      </c>
      <c r="B73" s="407" t="s">
        <v>552</v>
      </c>
      <c r="C73" s="403" t="s">
        <v>553</v>
      </c>
      <c r="D73" s="404"/>
      <c r="E73" s="198"/>
      <c r="F73" s="405" t="s">
        <v>554</v>
      </c>
      <c r="G73" s="52">
        <v>310</v>
      </c>
      <c r="H73" s="407">
        <v>0.18</v>
      </c>
      <c r="I73" s="28">
        <f t="shared" si="6"/>
        <v>1722.2222222222224</v>
      </c>
      <c r="J73" s="28">
        <f t="shared" si="1"/>
        <v>1854.8333333333335</v>
      </c>
      <c r="K73" s="576">
        <f t="shared" si="5"/>
        <v>333.87</v>
      </c>
      <c r="L73" s="577"/>
      <c r="M73" s="323"/>
      <c r="N73" s="323"/>
    </row>
    <row r="74" spans="1:14" s="393" customFormat="1" ht="18" customHeight="1" x14ac:dyDescent="0.3">
      <c r="A74" s="102">
        <v>62</v>
      </c>
      <c r="B74" s="407" t="s">
        <v>555</v>
      </c>
      <c r="C74" s="403" t="s">
        <v>556</v>
      </c>
      <c r="D74" s="404"/>
      <c r="E74" s="198"/>
      <c r="F74" s="405" t="s">
        <v>557</v>
      </c>
      <c r="G74" s="52">
        <v>310</v>
      </c>
      <c r="H74" s="407">
        <v>0.25</v>
      </c>
      <c r="I74" s="28">
        <f t="shared" si="6"/>
        <v>1240</v>
      </c>
      <c r="J74" s="28">
        <f t="shared" si="1"/>
        <v>1335.48</v>
      </c>
      <c r="K74" s="576">
        <f t="shared" si="5"/>
        <v>333.87</v>
      </c>
      <c r="L74" s="577"/>
      <c r="M74" s="323"/>
      <c r="N74" s="323"/>
    </row>
    <row r="75" spans="1:14" s="393" customFormat="1" ht="18" customHeight="1" x14ac:dyDescent="0.3">
      <c r="A75" s="102">
        <v>63</v>
      </c>
      <c r="B75" s="407" t="s">
        <v>558</v>
      </c>
      <c r="C75" s="403" t="s">
        <v>559</v>
      </c>
      <c r="D75" s="404"/>
      <c r="E75" s="198"/>
      <c r="F75" s="405" t="s">
        <v>560</v>
      </c>
      <c r="G75" s="52">
        <v>310</v>
      </c>
      <c r="H75" s="407">
        <v>0.23</v>
      </c>
      <c r="I75" s="28">
        <f t="shared" si="6"/>
        <v>1347.8260869565217</v>
      </c>
      <c r="J75" s="28">
        <f t="shared" si="1"/>
        <v>1451.6086956521738</v>
      </c>
      <c r="K75" s="576">
        <f t="shared" si="5"/>
        <v>333.87</v>
      </c>
      <c r="L75" s="577"/>
      <c r="M75" s="323"/>
      <c r="N75" s="323"/>
    </row>
    <row r="76" spans="1:14" s="393" customFormat="1" ht="18" customHeight="1" x14ac:dyDescent="0.3">
      <c r="A76" s="102">
        <v>64</v>
      </c>
      <c r="B76" s="612" t="s">
        <v>561</v>
      </c>
      <c r="C76" s="613" t="s">
        <v>562</v>
      </c>
      <c r="D76" s="614"/>
      <c r="E76" s="615" t="s">
        <v>763</v>
      </c>
      <c r="F76" s="616" t="s">
        <v>280</v>
      </c>
      <c r="G76" s="52">
        <v>310</v>
      </c>
      <c r="H76" s="617">
        <v>0.23</v>
      </c>
      <c r="I76" s="610">
        <f t="shared" si="6"/>
        <v>1347.8260869565217</v>
      </c>
      <c r="J76" s="610">
        <f t="shared" si="1"/>
        <v>1451.6086956521738</v>
      </c>
      <c r="K76" s="611">
        <f>J76*H76</f>
        <v>333.87</v>
      </c>
      <c r="L76" s="577"/>
      <c r="M76" s="323"/>
      <c r="N76" s="323"/>
    </row>
    <row r="77" spans="1:14" s="393" customFormat="1" ht="18" customHeight="1" x14ac:dyDescent="0.3">
      <c r="A77" s="102">
        <v>65</v>
      </c>
      <c r="B77" s="407" t="s">
        <v>810</v>
      </c>
      <c r="C77" s="403" t="s">
        <v>811</v>
      </c>
      <c r="D77" s="404"/>
      <c r="E77" s="544"/>
      <c r="F77" s="397" t="s">
        <v>812</v>
      </c>
      <c r="G77" s="52">
        <v>611</v>
      </c>
      <c r="H77" s="406">
        <v>0.56000000000000005</v>
      </c>
      <c r="I77" s="28">
        <f t="shared" si="6"/>
        <v>1091.0714285714284</v>
      </c>
      <c r="J77" s="28">
        <f t="shared" si="1"/>
        <v>1175.0839285714285</v>
      </c>
      <c r="K77" s="576">
        <v>650</v>
      </c>
      <c r="L77" s="540"/>
      <c r="M77" s="540"/>
      <c r="N77" s="540"/>
    </row>
    <row r="78" spans="1:14" s="393" customFormat="1" ht="18" customHeight="1" x14ac:dyDescent="0.3">
      <c r="A78" s="102">
        <v>66</v>
      </c>
      <c r="B78" s="407" t="s">
        <v>813</v>
      </c>
      <c r="C78" s="403" t="s">
        <v>814</v>
      </c>
      <c r="D78" s="404"/>
      <c r="E78" s="544"/>
      <c r="F78" s="405" t="s">
        <v>815</v>
      </c>
      <c r="G78" s="52">
        <v>611</v>
      </c>
      <c r="H78" s="406">
        <v>0.53</v>
      </c>
      <c r="I78" s="28">
        <f t="shared" si="6"/>
        <v>1152.8301886792451</v>
      </c>
      <c r="J78" s="28">
        <f t="shared" si="1"/>
        <v>1241.5981132075469</v>
      </c>
      <c r="K78" s="576">
        <v>650</v>
      </c>
      <c r="L78" s="540"/>
      <c r="M78" s="540"/>
      <c r="N78" s="540"/>
    </row>
    <row r="79" spans="1:14" s="393" customFormat="1" ht="18" customHeight="1" x14ac:dyDescent="0.3">
      <c r="A79" s="102">
        <v>67</v>
      </c>
      <c r="B79" s="407" t="s">
        <v>816</v>
      </c>
      <c r="C79" s="403" t="s">
        <v>817</v>
      </c>
      <c r="D79" s="404"/>
      <c r="E79" s="544"/>
      <c r="F79" s="405" t="s">
        <v>818</v>
      </c>
      <c r="G79" s="52">
        <v>611</v>
      </c>
      <c r="H79" s="406">
        <v>0.51</v>
      </c>
      <c r="I79" s="28">
        <f t="shared" si="6"/>
        <v>1198.0392156862745</v>
      </c>
      <c r="J79" s="28">
        <f t="shared" si="1"/>
        <v>1290.2882352941176</v>
      </c>
      <c r="K79" s="576">
        <v>650</v>
      </c>
      <c r="L79" s="540"/>
      <c r="M79" s="540"/>
      <c r="N79" s="540"/>
    </row>
    <row r="80" spans="1:14" s="393" customFormat="1" ht="18" customHeight="1" x14ac:dyDescent="0.3">
      <c r="A80" s="102">
        <v>68</v>
      </c>
      <c r="B80" s="407" t="s">
        <v>819</v>
      </c>
      <c r="C80" s="403" t="s">
        <v>820</v>
      </c>
      <c r="D80" s="404"/>
      <c r="E80" s="544"/>
      <c r="F80" s="405" t="s">
        <v>821</v>
      </c>
      <c r="G80" s="52">
        <v>611</v>
      </c>
      <c r="H80" s="406">
        <v>0.46</v>
      </c>
      <c r="I80" s="28">
        <f t="shared" si="6"/>
        <v>1328.2608695652173</v>
      </c>
      <c r="J80" s="28">
        <f t="shared" si="1"/>
        <v>1430.5369565217388</v>
      </c>
      <c r="K80" s="576">
        <v>650</v>
      </c>
      <c r="L80" s="540"/>
      <c r="M80" s="540"/>
      <c r="N80" s="540"/>
    </row>
    <row r="81" spans="1:14" s="393" customFormat="1" ht="18" customHeight="1" x14ac:dyDescent="0.3">
      <c r="A81" s="102">
        <v>69</v>
      </c>
      <c r="B81" s="407" t="s">
        <v>822</v>
      </c>
      <c r="C81" s="403" t="s">
        <v>823</v>
      </c>
      <c r="D81" s="404"/>
      <c r="E81" s="544"/>
      <c r="F81" s="405" t="s">
        <v>824</v>
      </c>
      <c r="G81" s="52">
        <v>611</v>
      </c>
      <c r="H81" s="406">
        <v>0.51</v>
      </c>
      <c r="I81" s="28">
        <f t="shared" si="6"/>
        <v>1198.0392156862745</v>
      </c>
      <c r="J81" s="28">
        <f t="shared" si="1"/>
        <v>1290.2882352941176</v>
      </c>
      <c r="K81" s="576">
        <v>650</v>
      </c>
      <c r="L81" s="540"/>
      <c r="M81" s="540"/>
      <c r="N81" s="540"/>
    </row>
    <row r="82" spans="1:14" s="393" customFormat="1" ht="18" customHeight="1" x14ac:dyDescent="0.3">
      <c r="A82" s="102">
        <v>70</v>
      </c>
      <c r="B82" s="407" t="s">
        <v>825</v>
      </c>
      <c r="C82" s="403" t="s">
        <v>826</v>
      </c>
      <c r="D82" s="404"/>
      <c r="E82" s="544"/>
      <c r="F82" s="405" t="s">
        <v>827</v>
      </c>
      <c r="G82" s="52">
        <v>611</v>
      </c>
      <c r="H82" s="406">
        <v>0.56000000000000005</v>
      </c>
      <c r="I82" s="28">
        <f t="shared" si="6"/>
        <v>1091.0714285714284</v>
      </c>
      <c r="J82" s="28">
        <f t="shared" si="1"/>
        <v>1175.0839285714285</v>
      </c>
      <c r="K82" s="576">
        <v>650</v>
      </c>
      <c r="L82" s="540"/>
      <c r="M82" s="540"/>
      <c r="N82" s="540"/>
    </row>
    <row r="83" spans="1:14" ht="18" customHeight="1" x14ac:dyDescent="0.25">
      <c r="A83" s="102">
        <v>71</v>
      </c>
      <c r="B83" s="102" t="s">
        <v>439</v>
      </c>
      <c r="C83" s="95" t="s">
        <v>828</v>
      </c>
      <c r="D83" s="95"/>
      <c r="E83" s="396"/>
      <c r="F83" s="106" t="s">
        <v>445</v>
      </c>
      <c r="G83" s="52">
        <v>400</v>
      </c>
      <c r="H83" s="173">
        <v>0.32</v>
      </c>
      <c r="I83" s="28">
        <f t="shared" si="0"/>
        <v>1250</v>
      </c>
      <c r="J83" s="28">
        <f t="shared" si="1"/>
        <v>1346.25</v>
      </c>
      <c r="K83" s="576">
        <f t="shared" si="5"/>
        <v>430.8</v>
      </c>
      <c r="L83" s="577"/>
      <c r="M83" s="323"/>
      <c r="N83" s="323"/>
    </row>
    <row r="84" spans="1:14" ht="18" customHeight="1" x14ac:dyDescent="0.25">
      <c r="A84" s="102">
        <v>72</v>
      </c>
      <c r="B84" s="102" t="s">
        <v>829</v>
      </c>
      <c r="C84" s="95" t="s">
        <v>830</v>
      </c>
      <c r="D84" s="95"/>
      <c r="E84" s="544"/>
      <c r="F84" s="106" t="s">
        <v>831</v>
      </c>
      <c r="G84" s="52">
        <v>1250</v>
      </c>
      <c r="H84" s="173">
        <v>1.1299999999999999</v>
      </c>
      <c r="I84" s="28">
        <f t="shared" si="0"/>
        <v>1106.1946902654868</v>
      </c>
      <c r="J84" s="28">
        <f t="shared" si="1"/>
        <v>1191.3716814159293</v>
      </c>
      <c r="K84" s="576">
        <f t="shared" si="5"/>
        <v>1346.25</v>
      </c>
      <c r="L84" s="577"/>
      <c r="M84" s="323"/>
      <c r="N84" s="323"/>
    </row>
    <row r="85" spans="1:14" ht="18" customHeight="1" x14ac:dyDescent="0.25">
      <c r="A85" s="102">
        <v>73</v>
      </c>
      <c r="B85" s="102" t="s">
        <v>832</v>
      </c>
      <c r="C85" s="95" t="s">
        <v>833</v>
      </c>
      <c r="D85" s="618"/>
      <c r="E85" s="544"/>
      <c r="F85" s="106" t="s">
        <v>834</v>
      </c>
      <c r="G85" s="52">
        <v>1200</v>
      </c>
      <c r="H85" s="52">
        <v>1.06</v>
      </c>
      <c r="I85" s="28">
        <f t="shared" ref="I85:I87" si="7">G85/H85</f>
        <v>1132.0754716981132</v>
      </c>
      <c r="J85" s="28">
        <f t="shared" ref="J85:J95" si="8">I85*1.077</f>
        <v>1219.2452830188679</v>
      </c>
      <c r="K85" s="576">
        <v>1265</v>
      </c>
      <c r="L85" s="577"/>
      <c r="M85" s="323"/>
      <c r="N85" s="323"/>
    </row>
    <row r="86" spans="1:14" ht="18" customHeight="1" x14ac:dyDescent="0.25">
      <c r="A86" s="102">
        <v>74</v>
      </c>
      <c r="B86" s="102" t="s">
        <v>835</v>
      </c>
      <c r="C86" s="95" t="s">
        <v>836</v>
      </c>
      <c r="D86" s="618"/>
      <c r="E86" s="544"/>
      <c r="F86" s="106" t="s">
        <v>837</v>
      </c>
      <c r="G86" s="52">
        <v>1200</v>
      </c>
      <c r="H86" s="52">
        <v>1.08</v>
      </c>
      <c r="I86" s="28">
        <f t="shared" si="7"/>
        <v>1111.1111111111111</v>
      </c>
      <c r="J86" s="28">
        <f t="shared" si="8"/>
        <v>1196.6666666666665</v>
      </c>
      <c r="K86" s="576">
        <v>1265</v>
      </c>
      <c r="L86" s="577"/>
      <c r="M86" s="323"/>
      <c r="N86" s="323"/>
    </row>
    <row r="87" spans="1:14" ht="18" customHeight="1" x14ac:dyDescent="0.25">
      <c r="A87" s="102">
        <v>75</v>
      </c>
      <c r="B87" s="397" t="s">
        <v>838</v>
      </c>
      <c r="C87" s="619" t="s">
        <v>839</v>
      </c>
      <c r="D87" s="618"/>
      <c r="E87" s="544"/>
      <c r="F87" s="106" t="s">
        <v>840</v>
      </c>
      <c r="G87" s="52">
        <v>850</v>
      </c>
      <c r="H87" s="52">
        <v>0.64</v>
      </c>
      <c r="I87" s="28">
        <f t="shared" si="7"/>
        <v>1328.125</v>
      </c>
      <c r="J87" s="28">
        <f t="shared" si="8"/>
        <v>1430.390625</v>
      </c>
      <c r="K87" s="576">
        <v>910</v>
      </c>
      <c r="L87" s="577"/>
      <c r="M87" s="323"/>
      <c r="N87" s="323"/>
    </row>
    <row r="88" spans="1:14" s="393" customFormat="1" ht="18" customHeight="1" x14ac:dyDescent="0.3">
      <c r="A88" s="102">
        <v>76</v>
      </c>
      <c r="B88" s="397" t="s">
        <v>841</v>
      </c>
      <c r="C88" s="619" t="s">
        <v>842</v>
      </c>
      <c r="D88" s="620"/>
      <c r="E88" s="580"/>
      <c r="F88" s="399" t="s">
        <v>843</v>
      </c>
      <c r="G88" s="52">
        <v>1250</v>
      </c>
      <c r="H88" s="621">
        <v>0.99</v>
      </c>
      <c r="I88" s="10">
        <f>G88/H88</f>
        <v>1262.6262626262626</v>
      </c>
      <c r="J88" s="10">
        <f>I88*1.077</f>
        <v>1359.8484848484848</v>
      </c>
      <c r="K88" s="576">
        <f>J88*H88</f>
        <v>1346.25</v>
      </c>
      <c r="L88" s="577"/>
      <c r="M88" s="323"/>
      <c r="N88" s="323"/>
    </row>
    <row r="89" spans="1:14" s="393" customFormat="1" ht="18" customHeight="1" x14ac:dyDescent="0.3">
      <c r="A89" s="102">
        <v>77</v>
      </c>
      <c r="B89" s="397" t="s">
        <v>563</v>
      </c>
      <c r="C89" s="622" t="s">
        <v>564</v>
      </c>
      <c r="D89" s="622"/>
      <c r="E89" s="623"/>
      <c r="F89" s="399" t="s">
        <v>565</v>
      </c>
      <c r="G89" s="401">
        <v>510</v>
      </c>
      <c r="H89" s="621">
        <v>0.43</v>
      </c>
      <c r="I89" s="10">
        <f>G89/H89</f>
        <v>1186.046511627907</v>
      </c>
      <c r="J89" s="10">
        <f t="shared" si="8"/>
        <v>1277.3720930232557</v>
      </c>
      <c r="K89" s="576">
        <f>J89*H89</f>
        <v>549.27</v>
      </c>
      <c r="L89" s="577"/>
      <c r="M89" s="323"/>
      <c r="N89" s="323"/>
    </row>
    <row r="90" spans="1:14" s="393" customFormat="1" ht="18" customHeight="1" x14ac:dyDescent="0.3">
      <c r="A90" s="603">
        <v>78</v>
      </c>
      <c r="B90" s="582" t="s">
        <v>844</v>
      </c>
      <c r="C90" s="624" t="s">
        <v>845</v>
      </c>
      <c r="D90" s="624"/>
      <c r="E90" s="584" t="s">
        <v>88</v>
      </c>
      <c r="F90" s="585" t="s">
        <v>846</v>
      </c>
      <c r="G90" s="586">
        <v>500</v>
      </c>
      <c r="H90" s="625">
        <v>0.54</v>
      </c>
      <c r="I90" s="626"/>
      <c r="J90" s="626"/>
      <c r="K90" s="589"/>
      <c r="L90" s="540"/>
      <c r="M90" s="540"/>
      <c r="N90" s="540"/>
    </row>
    <row r="91" spans="1:14" s="393" customFormat="1" ht="18" customHeight="1" x14ac:dyDescent="0.3">
      <c r="A91" s="102">
        <v>79</v>
      </c>
      <c r="B91" s="397" t="s">
        <v>847</v>
      </c>
      <c r="C91" s="627" t="s">
        <v>848</v>
      </c>
      <c r="D91" s="627"/>
      <c r="E91" s="544"/>
      <c r="F91" s="628" t="s">
        <v>849</v>
      </c>
      <c r="G91" s="401">
        <v>1500</v>
      </c>
      <c r="H91" s="621">
        <v>1.2</v>
      </c>
      <c r="I91" s="10"/>
      <c r="J91" s="10"/>
      <c r="K91" s="576">
        <v>1600</v>
      </c>
      <c r="L91" s="540"/>
      <c r="M91" s="540"/>
      <c r="N91" s="540"/>
    </row>
    <row r="92" spans="1:14" s="393" customFormat="1" ht="18" customHeight="1" x14ac:dyDescent="0.3">
      <c r="A92" s="102">
        <v>80</v>
      </c>
      <c r="B92" s="582" t="s">
        <v>850</v>
      </c>
      <c r="C92" s="624" t="s">
        <v>851</v>
      </c>
      <c r="D92" s="624"/>
      <c r="E92" s="584" t="s">
        <v>88</v>
      </c>
      <c r="F92" s="629" t="s">
        <v>852</v>
      </c>
      <c r="G92" s="586">
        <v>950</v>
      </c>
      <c r="H92" s="630">
        <v>1</v>
      </c>
      <c r="I92" s="626"/>
      <c r="J92" s="626"/>
      <c r="K92" s="589">
        <v>1000</v>
      </c>
      <c r="L92" s="540"/>
      <c r="M92" s="540"/>
      <c r="N92" s="540"/>
    </row>
    <row r="93" spans="1:14" s="393" customFormat="1" ht="18" customHeight="1" x14ac:dyDescent="0.3">
      <c r="A93" s="102">
        <v>81</v>
      </c>
      <c r="B93" s="397" t="s">
        <v>853</v>
      </c>
      <c r="C93" s="627" t="s">
        <v>854</v>
      </c>
      <c r="D93" s="627"/>
      <c r="E93" s="544"/>
      <c r="F93" s="399" t="s">
        <v>855</v>
      </c>
      <c r="G93" s="401">
        <v>1950</v>
      </c>
      <c r="H93" s="621">
        <v>1.61</v>
      </c>
      <c r="I93" s="10"/>
      <c r="J93" s="10"/>
      <c r="K93" s="576">
        <v>2100</v>
      </c>
      <c r="L93" s="540"/>
      <c r="M93" s="540"/>
      <c r="N93" s="540"/>
    </row>
    <row r="94" spans="1:14" s="393" customFormat="1" ht="18" customHeight="1" x14ac:dyDescent="0.3">
      <c r="A94" s="102">
        <v>82</v>
      </c>
      <c r="B94" s="631" t="s">
        <v>617</v>
      </c>
      <c r="C94" s="627" t="s">
        <v>856</v>
      </c>
      <c r="D94" s="627"/>
      <c r="E94" s="623"/>
      <c r="F94" s="399" t="s">
        <v>619</v>
      </c>
      <c r="G94" s="401">
        <v>3250</v>
      </c>
      <c r="H94" s="621">
        <v>2.5</v>
      </c>
      <c r="I94" s="10">
        <f>G94/H94</f>
        <v>1300</v>
      </c>
      <c r="J94" s="10">
        <f t="shared" si="8"/>
        <v>1400.1</v>
      </c>
      <c r="K94" s="576"/>
      <c r="L94" s="323"/>
      <c r="M94" s="323"/>
      <c r="N94" s="323"/>
    </row>
    <row r="95" spans="1:14" s="393" customFormat="1" ht="18" customHeight="1" x14ac:dyDescent="0.3">
      <c r="A95" s="102">
        <v>83</v>
      </c>
      <c r="B95" s="397" t="s">
        <v>618</v>
      </c>
      <c r="C95" s="622" t="s">
        <v>857</v>
      </c>
      <c r="D95" s="622"/>
      <c r="E95" s="623"/>
      <c r="F95" s="399" t="s">
        <v>620</v>
      </c>
      <c r="G95" s="401">
        <v>4500</v>
      </c>
      <c r="H95" s="632">
        <v>3.43</v>
      </c>
      <c r="I95" s="10">
        <f>G95/H95</f>
        <v>1311.9533527696792</v>
      </c>
      <c r="J95" s="10">
        <f t="shared" si="8"/>
        <v>1412.9737609329445</v>
      </c>
      <c r="K95" s="576"/>
      <c r="L95" s="323"/>
      <c r="M95" s="323"/>
      <c r="N95" s="323"/>
    </row>
    <row r="96" spans="1:14" s="393" customFormat="1" ht="20.25" x14ac:dyDescent="0.3">
      <c r="A96" s="102">
        <v>84</v>
      </c>
      <c r="B96" s="397" t="s">
        <v>858</v>
      </c>
      <c r="C96" s="622" t="s">
        <v>859</v>
      </c>
      <c r="D96" s="622"/>
      <c r="E96" s="544"/>
      <c r="F96" s="399" t="s">
        <v>860</v>
      </c>
      <c r="G96" s="401">
        <v>4300</v>
      </c>
      <c r="H96" s="633">
        <v>3.2</v>
      </c>
      <c r="I96" s="10"/>
      <c r="J96" s="10"/>
      <c r="K96" s="576"/>
      <c r="L96" s="323"/>
      <c r="M96" s="323"/>
      <c r="N96" s="323"/>
    </row>
    <row r="98" spans="1:2" x14ac:dyDescent="0.25">
      <c r="A98" s="634" t="s">
        <v>124</v>
      </c>
      <c r="B98" s="635" t="s">
        <v>861</v>
      </c>
    </row>
  </sheetData>
  <mergeCells count="32">
    <mergeCell ref="C55:D55"/>
    <mergeCell ref="C56:D56"/>
    <mergeCell ref="C31:D31"/>
    <mergeCell ref="C32:D32"/>
    <mergeCell ref="C51:D51"/>
    <mergeCell ref="C52:D52"/>
    <mergeCell ref="C54:D54"/>
    <mergeCell ref="A5:I5"/>
    <mergeCell ref="A6:I6"/>
    <mergeCell ref="C50:D50"/>
    <mergeCell ref="A8:H8"/>
    <mergeCell ref="C11:D11"/>
    <mergeCell ref="C12:D12"/>
    <mergeCell ref="C17:D17"/>
    <mergeCell ref="C9:D9"/>
    <mergeCell ref="C13:D13"/>
    <mergeCell ref="C16:D16"/>
    <mergeCell ref="A10:H10"/>
    <mergeCell ref="C15:D15"/>
    <mergeCell ref="C49:D49"/>
    <mergeCell ref="C23:D23"/>
    <mergeCell ref="A1:I1"/>
    <mergeCell ref="C14:D14"/>
    <mergeCell ref="C47:D47"/>
    <mergeCell ref="C22:D22"/>
    <mergeCell ref="C21:D21"/>
    <mergeCell ref="C29:D29"/>
    <mergeCell ref="C44:D44"/>
    <mergeCell ref="C30:D30"/>
    <mergeCell ref="C36:D36"/>
    <mergeCell ref="A2:I2"/>
    <mergeCell ref="A4:I4"/>
  </mergeCells>
  <phoneticPr fontId="9" type="noConversion"/>
  <pageMargins left="0.70866141732283472" right="0" top="0" bottom="0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 ОТ 09.02.2015 Г</vt:lpstr>
      <vt:lpstr>ПРАЙС ОТ 09.02.2015 Г.</vt:lpstr>
      <vt:lpstr>ПРОМЫШЛЕННЫЕ КОЛОСНИКИ</vt:lpstr>
      <vt:lpstr>ХУД.ЛИТЬЕ</vt:lpstr>
    </vt:vector>
  </TitlesOfParts>
  <Company>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отдел</dc:creator>
  <cp:lastModifiedBy>User</cp:lastModifiedBy>
  <cp:lastPrinted>2017-04-13T06:51:59Z</cp:lastPrinted>
  <dcterms:created xsi:type="dcterms:W3CDTF">2001-02-02T09:29:57Z</dcterms:created>
  <dcterms:modified xsi:type="dcterms:W3CDTF">2017-10-24T04:44:41Z</dcterms:modified>
</cp:coreProperties>
</file>